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tabRatio="802" firstSheet="1" activeTab="12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Лист1" sheetId="14" r:id="rId14"/>
  </sheets>
  <definedNames>
    <definedName name="_xlnm.Print_Titles" localSheetId="10">'Раздел 10'!$7:$10</definedName>
    <definedName name="_xlnm.Print_Titles" localSheetId="11">'Раздел 11'!$6:$10</definedName>
    <definedName name="_xlnm.Print_Titles" localSheetId="12">'Раздел 12'!$A:$B,'Раздел 12'!$7:$10</definedName>
    <definedName name="_xlnm.Print_Titles" localSheetId="2">'Раздел 2'!$6:$10</definedName>
    <definedName name="_xlnm.Print_Titles" localSheetId="3">'Раздел 3'!$7:$10</definedName>
    <definedName name="_xlnm.Print_Titles" localSheetId="4">'Раздел 4'!$6:$10</definedName>
    <definedName name="_xlnm.Print_Titles" localSheetId="5">'Раздел 5'!$A:$B,'Раздел 5'!$6:$10</definedName>
    <definedName name="_xlnm.Print_Titles" localSheetId="6">'Раздел 6'!$7:$10</definedName>
    <definedName name="_xlnm.Print_Titles" localSheetId="7">'Раздел 7'!$A:$B,'Раздел 7'!$7:$10</definedName>
    <definedName name="_xlnm.Print_Titles" localSheetId="8">'Раздел 8'!$6:$10</definedName>
  </definedNames>
  <calcPr fullCalcOnLoad="1"/>
</workbook>
</file>

<file path=xl/sharedStrings.xml><?xml version="1.0" encoding="utf-8"?>
<sst xmlns="http://schemas.openxmlformats.org/spreadsheetml/2006/main" count="1594" uniqueCount="440">
  <si>
    <t>Код
формы
по ОКУД</t>
  </si>
  <si>
    <t>отчитывающейся организации
по ОКПО</t>
  </si>
  <si>
    <t>Код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</si>
  <si>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</si>
  <si>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</si>
  <si>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№195-ФЗ, а также статьей 3 Закона Российской Федерации от 13.05.92 №2761-1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</si>
  <si>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</si>
  <si>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ПО ОРГАНИЗАЦИЯМ, ОСУЩЕСТВЛЯЮЩИМ СПОРТИВНУЮ ПОДГОТОВКУ</t>
  </si>
  <si>
    <t>по состоянию на 31 декабря 20</t>
  </si>
  <si>
    <t>г.</t>
  </si>
  <si>
    <t>Форма № 5-ФК</t>
  </si>
  <si>
    <t>Представляют:</t>
  </si>
  <si>
    <t>Годовая</t>
  </si>
  <si>
    <t>Приказ Росстата:
Об утверждении формы
от 26.12.2013 №500
О внесении изменений (при наличии)
от __________№_____
от __________№_____</t>
  </si>
  <si>
    <t>Юридические лица - организации, осуществляющие спортивную подготовку:
   - органу местного самоуправления поселения, внутригородской территории города
     федерального значения;
   - органу местного самоуправления городского округа, муниципального района в
     сфере физической культуры и спорта;
   - территориальному органу исполнительной власти города федерального значения в
     сфере физической культуры и спорта;
   - вышестоящей организации (ведомству) по подчиненности
органы местного самоуправления городских округов, муниципальных районов в сфере
физической культуры и спорта, территориальные органы исполнительной власти
городов федерального значения в сфере физической культуры и спорта:
   - органу исполнительной власти субъекта Российской Федерации в области
     физической культуры и спорта
органы исполнительной власти субъектов Российской Федерации в области
физической культуры и спорта:
   - Минспорту России</t>
  </si>
  <si>
    <t>Сроки предоставления</t>
  </si>
  <si>
    <t>25 января
после отчетного периода
5 февраля
после отчетного периода
20 февраля
после отчетного периода</t>
  </si>
  <si>
    <t>Наименование отчитывающейся организации:</t>
  </si>
  <si>
    <t>Почтовый адрес:</t>
  </si>
  <si>
    <t>Раздел I. Число организаций</t>
  </si>
  <si>
    <t>Код по ОКЕИ: единица - 642</t>
  </si>
  <si>
    <t>Ведомственная принадлежность</t>
  </si>
  <si>
    <t>№ строки</t>
  </si>
  <si>
    <t>Число организаций - всего</t>
  </si>
  <si>
    <t>в том числе по виду организации:</t>
  </si>
  <si>
    <t>ДЮСШ</t>
  </si>
  <si>
    <t>СДЮСШОР</t>
  </si>
  <si>
    <t>УОР</t>
  </si>
  <si>
    <t>ЦСП</t>
  </si>
  <si>
    <t>другие организации</t>
  </si>
  <si>
    <t>Органы управления в сфере образования</t>
  </si>
  <si>
    <t>01</t>
  </si>
  <si>
    <t>Органы управления в сфере физической культуры и спорта</t>
  </si>
  <si>
    <t>02</t>
  </si>
  <si>
    <t>Другая ведомственная принадлежность</t>
  </si>
  <si>
    <t>03</t>
  </si>
  <si>
    <t>ИТОГО</t>
  </si>
  <si>
    <t>04</t>
  </si>
  <si>
    <t>Раздел II. Численность занимающихся</t>
  </si>
  <si>
    <t>Коды по ОКЕИ: единица - 642; человек - 79</t>
  </si>
  <si>
    <t>Виды спорта</t>
  </si>
  <si>
    <t>Число отделений по видам спорта</t>
  </si>
  <si>
    <t>Число занимающихся на 31 декабря отчетного года</t>
  </si>
  <si>
    <t>из них:</t>
  </si>
  <si>
    <t>всего</t>
  </si>
  <si>
    <t>в т.ч. 
специа-
лизиро-
ванных</t>
  </si>
  <si>
    <t>Всего</t>
  </si>
  <si>
    <t>по этапам подготовки</t>
  </si>
  <si>
    <t>по возростам</t>
  </si>
  <si>
    <t>женщин</t>
  </si>
  <si>
    <t>спортсме-
нов, 
спортсме-
нов-ин-
структоров</t>
  </si>
  <si>
    <t>в плат-
ных 
группах</t>
  </si>
  <si>
    <t>обучающиеся по 
предпрофессио-
нальным програм-
мам в области 
физической 
культуры и спорта</t>
  </si>
  <si>
    <t>спор-
тивно-
оздоро-
витель-
ный</t>
  </si>
  <si>
    <t>началь-
ной 
подго-
товки</t>
  </si>
  <si>
    <t>трени-
ровоч-
ный</t>
  </si>
  <si>
    <t>совер-
шенство-
вания 
спортив-
ного ма-
стерства</t>
  </si>
  <si>
    <t>высше-
го спор-
тивного 
мастер-
ства</t>
  </si>
  <si>
    <t>до 5 
лет</t>
  </si>
  <si>
    <t>от 6 до 
15 лет</t>
  </si>
  <si>
    <t>от 16 до 
21 лет</t>
  </si>
  <si>
    <t>от 22 до 
30 лет</t>
  </si>
  <si>
    <t>старше 
30 лет</t>
  </si>
  <si>
    <t>Айкидо</t>
  </si>
  <si>
    <t>Акробатический
рок-н-ролл</t>
  </si>
  <si>
    <t>Альпинизм</t>
  </si>
  <si>
    <t>Американский футбол</t>
  </si>
  <si>
    <t>Армспорт</t>
  </si>
  <si>
    <t>05</t>
  </si>
  <si>
    <t>Бадминтон</t>
  </si>
  <si>
    <t>06</t>
  </si>
  <si>
    <t>Баскетбол</t>
  </si>
  <si>
    <t>07</t>
  </si>
  <si>
    <t>Бейсбол</t>
  </si>
  <si>
    <t>08</t>
  </si>
  <si>
    <t>Биатлон</t>
  </si>
  <si>
    <t>09</t>
  </si>
  <si>
    <t>Бильярдный спорт</t>
  </si>
  <si>
    <t>Бобслей,
в т.ч. скелетон</t>
  </si>
  <si>
    <t xml:space="preserve">  Бобслей</t>
  </si>
  <si>
    <t xml:space="preserve">  Скелетон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</si>
  <si>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</si>
  <si>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</si>
  <si>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</si>
  <si>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</si>
  <si>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</si>
  <si>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
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</si>
  <si>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</si>
  <si>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</si>
  <si>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</si>
  <si>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</si>
  <si>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Волейбол, в т.ч.
пляжный волейбол</t>
  </si>
  <si>
    <t xml:space="preserve">  Волейбол</t>
  </si>
  <si>
    <t xml:space="preserve">  Пляжный волейбол</t>
  </si>
  <si>
    <t>Восточное боевое 
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</si>
  <si>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</si>
  <si>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</si>
  <si>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</si>
  <si>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</si>
  <si>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</si>
  <si>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</si>
  <si>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
и каноэ</t>
  </si>
  <si>
    <t>Гребной слалом</t>
  </si>
  <si>
    <t>Гребной спорт</t>
  </si>
  <si>
    <t xml:space="preserve">  Академическая
  гребля</t>
  </si>
  <si>
    <t>Дартс</t>
  </si>
  <si>
    <t>Джиу-джитсу</t>
  </si>
  <si>
    <t>Дзюдо</t>
  </si>
  <si>
    <t>Каратэ</t>
  </si>
  <si>
    <t>Керлинг</t>
  </si>
  <si>
    <t>Кикбоксинг</t>
  </si>
  <si>
    <t>Кинологический 
спорт</t>
  </si>
  <si>
    <t>Киокусинкай</t>
  </si>
  <si>
    <t>Конный спорт</t>
  </si>
  <si>
    <t>Конькобежный спорт,
в т.ч. шорт-трек</t>
  </si>
  <si>
    <t xml:space="preserve">  Конькобежный
  спорт</t>
  </si>
  <si>
    <t xml:space="preserve">  Шорт-трек</t>
  </si>
  <si>
    <t>Лапта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</si>
  <si>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</si>
  <si>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</si>
  <si>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</si>
  <si>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</si>
  <si>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</si>
  <si>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</si>
  <si>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</si>
  <si>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</si>
  <si>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</si>
  <si>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</si>
  <si>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</si>
  <si>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
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</si>
  <si>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</si>
  <si>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</si>
  <si>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</si>
  <si>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</si>
  <si>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</si>
  <si>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</si>
  <si>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</si>
  <si>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</si>
  <si>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</si>
  <si>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
пятиборье</t>
  </si>
  <si>
    <t>Софтбол</t>
  </si>
  <si>
    <t>Спортивная 
акробатика</t>
  </si>
  <si>
    <t>Спортивная аэробика</t>
  </si>
  <si>
    <t>Спортивная борьба</t>
  </si>
  <si>
    <t xml:space="preserve">  Вольная борьба</t>
  </si>
  <si>
    <t xml:space="preserve">  Греко-римская
  борьба</t>
  </si>
  <si>
    <t>Спортивная
гимнастика</t>
  </si>
  <si>
    <t>Спортивное
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</si>
  <si>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</si>
  <si>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</si>
  <si>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</si>
  <si>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</si>
  <si>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</si>
  <si>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</si>
  <si>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</si>
  <si>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</si>
  <si>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</si>
  <si>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</si>
  <si>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</si>
  <si>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</si>
  <si>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</si>
  <si>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
коньках</t>
  </si>
  <si>
    <t>Флорбол</t>
  </si>
  <si>
    <t>Фристайл</t>
  </si>
  <si>
    <t>Футбол, в т.ч. мини-
футбол, пляжный 
футбол</t>
  </si>
  <si>
    <t xml:space="preserve">  Футбол</t>
  </si>
  <si>
    <t xml:space="preserve">  Мини-футбол
  (футзал)</t>
  </si>
  <si>
    <t xml:space="preserve">  Пляжный футбол</t>
  </si>
  <si>
    <t>Хоккей, в т.ч.
женский</t>
  </si>
  <si>
    <t xml:space="preserve">  Хоккей</t>
  </si>
  <si>
    <t xml:space="preserve">  Женский хоккей</t>
  </si>
  <si>
    <t>Хоккей на траве</t>
  </si>
  <si>
    <t>Хоккей с мячом</t>
  </si>
  <si>
    <t>Художественная 
гимнастика</t>
  </si>
  <si>
    <t>Шахматы</t>
  </si>
  <si>
    <t>Шашки</t>
  </si>
  <si>
    <t>Национальные виды 
спорта</t>
  </si>
  <si>
    <t>Виды спорта с
использованием
авиационной и иной
техники</t>
  </si>
  <si>
    <t>Другие виды спорта,
признанные в РФ</t>
  </si>
  <si>
    <t xml:space="preserve">      в том числе по
      виду
      организации:
ДЮСШ</t>
  </si>
  <si>
    <t xml:space="preserve">      из них по
      ведомственной
      принадлежности:
   органы управления в
   сфере образования</t>
  </si>
  <si>
    <t xml:space="preserve">   органы управления в
   сфере физической
   культуры и спорта</t>
  </si>
  <si>
    <t xml:space="preserve">   другая
   ведомственная
   принадлежность</t>
  </si>
  <si>
    <t>Другие организации</t>
  </si>
  <si>
    <t>Раздел III. Численность занимающихся по программам спортивной подготовки</t>
  </si>
  <si>
    <t>Коды по ОКЕИ: человек - 792</t>
  </si>
  <si>
    <r>
      <t xml:space="preserve">Число занимающихся по программам спортивной
подготовки на 31 декабря отчетного года </t>
    </r>
    <r>
      <rPr>
        <sz val="7"/>
        <rFont val="Arial"/>
        <family val="2"/>
      </rPr>
      <t>(из гр. 5 раздела II)</t>
    </r>
  </si>
  <si>
    <t>в том числе по этапам подготовки</t>
  </si>
  <si>
    <t>началь-
ной под-
готовки</t>
  </si>
  <si>
    <t>трениро-
вочный</t>
  </si>
  <si>
    <t>совершен-
ствования
спортивного 
мастерства</t>
  </si>
  <si>
    <t>высшего
спортивного
мастерства</t>
  </si>
  <si>
    <t>Раздел IV. Спортивные разряды, спортивные звания</t>
  </si>
  <si>
    <t>Коды по ОКЕИ: единица - 642; человек - 792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</si>
  <si>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</si>
  <si>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</si>
  <si>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</si>
  <si>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</si>
  <si>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в том числе:</t>
  </si>
  <si>
    <t>КМС</t>
  </si>
  <si>
    <t>1 раз-
ряд</t>
  </si>
  <si>
    <t>другие
разряды</t>
  </si>
  <si>
    <t>ЗМС</t>
  </si>
  <si>
    <t>МСМК</t>
  </si>
  <si>
    <t>МС</t>
  </si>
  <si>
    <t>Раздел V. Занимающиеся - кандидаты в спортивные сборные команды России</t>
  </si>
  <si>
    <t>Из числа занимающихся (гр. 5 раздела II) - кандидаты, состоящие в списках спортивных сборных команд</t>
  </si>
  <si>
    <t>Кандидаты, подготовленные в отчетном году</t>
  </si>
  <si>
    <t>Юношеский состав</t>
  </si>
  <si>
    <t>Юниорский состав</t>
  </si>
  <si>
    <t>Основной состав</t>
  </si>
  <si>
    <t>СДЮ
ШОР</t>
  </si>
  <si>
    <t>другие</t>
  </si>
  <si>
    <t>основной</t>
  </si>
  <si>
    <t>резерв</t>
  </si>
  <si>
    <t>Раздел VI. Всероссийские спортивные соревнования</t>
  </si>
  <si>
    <t>Всего
зани-
маю-
щихся</t>
  </si>
  <si>
    <t>Результаты выступлений на соревнованиях</t>
  </si>
  <si>
    <t>Чемпионат России</t>
  </si>
  <si>
    <t>Первенство России
среди юниоров
и юниорок</t>
  </si>
  <si>
    <t>Первенство России
среди юношей
и девушек</t>
  </si>
  <si>
    <t>Кубок России</t>
  </si>
  <si>
    <t>Прочие официальные
всероссийские
соревнования</t>
  </si>
  <si>
    <t>4-6</t>
  </si>
  <si>
    <t>уча-
стие</t>
  </si>
  <si>
    <t>Раздел VII. Международные спортивные соревнования</t>
  </si>
  <si>
    <t>Олимпийские игры</t>
  </si>
  <si>
    <t>Чемпионат мира</t>
  </si>
  <si>
    <t>Первенство мира</t>
  </si>
  <si>
    <t>Кубок мира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</si>
  <si>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</si>
  <si>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</si>
  <si>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</si>
  <si>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</si>
  <si>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
международные
соревнования</t>
  </si>
  <si>
    <t>Раздел VIII. Тренерский состав</t>
  </si>
  <si>
    <t>Число тренеров</t>
  </si>
  <si>
    <t>из них (гр. 4) имеют:</t>
  </si>
  <si>
    <t>профессиональное образование</t>
  </si>
  <si>
    <t>квалификационную категорию</t>
  </si>
  <si>
    <t>в возрасте:</t>
  </si>
  <si>
    <t>Звание
"Заслужен-
ный тренер
России"</t>
  </si>
  <si>
    <t>в том
числе
штат-
ных</t>
  </si>
  <si>
    <t>высшее</t>
  </si>
  <si>
    <t>среднее</t>
  </si>
  <si>
    <t>в том числе
физкультурное</t>
  </si>
  <si>
    <t>высшую</t>
  </si>
  <si>
    <t>первую</t>
  </si>
  <si>
    <t>вторую</t>
  </si>
  <si>
    <t>до 30
лет</t>
  </si>
  <si>
    <t>31-45
лет</t>
  </si>
  <si>
    <t>46-60
лет</t>
  </si>
  <si>
    <t>старше
60 лет</t>
  </si>
  <si>
    <t>Раздел IX. Административные работники и специалисты</t>
  </si>
  <si>
    <t>Число работников</t>
  </si>
  <si>
    <t>из них имеют (из гр. 4):</t>
  </si>
  <si>
    <t>почетные звания</t>
  </si>
  <si>
    <t>в т.ч. 
штатные</t>
  </si>
  <si>
    <t>Заслужен-
ный тренер
России</t>
  </si>
  <si>
    <t>Заслуженный работ-
ник физической
культуры Российской
Федерации</t>
  </si>
  <si>
    <t>Директор (руководитель)</t>
  </si>
  <si>
    <t>Заместитель директора
(руководителя)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</si>
  <si>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</si>
  <si>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</si>
  <si>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</si>
  <si>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</si>
  <si>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>Инструктор по спорту</t>
  </si>
  <si>
    <t>Спортсмен, спортсмен-инструктор</t>
  </si>
  <si>
    <t>Инструктор-методист
(включая старшего)</t>
  </si>
  <si>
    <t>Техник (специалист) по
эксплуатации и ремонту спортивной
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</si>
  <si>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</si>
  <si>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</si>
  <si>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</si>
  <si>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- психолог</t>
  </si>
  <si>
    <t>Медицинский работник</t>
  </si>
  <si>
    <t xml:space="preserve">      в том числе
   врачи</t>
  </si>
  <si>
    <t xml:space="preserve">   средний медицинский персонал</t>
  </si>
  <si>
    <t xml:space="preserve">   младший медицинский персонал</t>
  </si>
  <si>
    <t>Специалисты спортсооружений</t>
  </si>
  <si>
    <t>Прочий персонал</t>
  </si>
  <si>
    <t xml:space="preserve">         ИТОГО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</si>
  <si>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</si>
  <si>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</si>
  <si>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</si>
  <si>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</si>
  <si>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 xml:space="preserve">   другие организации</t>
  </si>
  <si>
    <t>Раздел X. Спортивные сооружения</t>
  </si>
  <si>
    <t>Число спор-
тивных со-
оружений -
всего</t>
  </si>
  <si>
    <t>находящихся на балансе (из гр. 3)</t>
  </si>
  <si>
    <t>арендуемых (из гр. 3)</t>
  </si>
  <si>
    <t>используемых
на безвозмезд-
ной основе
(из гр. 3)</t>
  </si>
  <si>
    <t>в том числе по формам собственности:</t>
  </si>
  <si>
    <t>федераль-
ной</t>
  </si>
  <si>
    <t>субъектов
РФ</t>
  </si>
  <si>
    <t>муници-
пальной</t>
  </si>
  <si>
    <t>другой</t>
  </si>
  <si>
    <t>Стадионы с трибунами - 
всего</t>
  </si>
  <si>
    <t xml:space="preserve">   в том числе на 1500 мест и
   более</t>
  </si>
  <si>
    <t>Плоскостные спортивные
сооружения - всего</t>
  </si>
  <si>
    <t xml:space="preserve">   в том числе футбольные
   поля</t>
  </si>
  <si>
    <t>Спортивные залы - всего</t>
  </si>
  <si>
    <t xml:space="preserve">      в том числе размером:
   (42 х 24 м)</t>
  </si>
  <si>
    <t xml:space="preserve">   (36 х 18 м); (30 х 18 м) и
   (30 х 15 м)</t>
  </si>
  <si>
    <t xml:space="preserve">   (24 х 12 м) и (18 х 9 м)</t>
  </si>
  <si>
    <t>Манежи легкоатлетические</t>
  </si>
  <si>
    <t>Манежи футбольные</t>
  </si>
  <si>
    <t>10</t>
  </si>
  <si>
    <t>Велотреки</t>
  </si>
  <si>
    <t>11</t>
  </si>
  <si>
    <t>Велодромы</t>
  </si>
  <si>
    <t>12</t>
  </si>
  <si>
    <t>Бассейны - всего</t>
  </si>
  <si>
    <t>13</t>
  </si>
  <si>
    <t xml:space="preserve">      в том числе:
   плавательные 50- метровые</t>
  </si>
  <si>
    <t>14</t>
  </si>
  <si>
    <t xml:space="preserve">   плавательные 25-метровые</t>
  </si>
  <si>
    <t>15</t>
  </si>
  <si>
    <t xml:space="preserve">   для прыжков в воду</t>
  </si>
  <si>
    <t>16</t>
  </si>
  <si>
    <t xml:space="preserve">   крытые</t>
  </si>
  <si>
    <t>17</t>
  </si>
  <si>
    <t>Гребные базы</t>
  </si>
  <si>
    <t>18</t>
  </si>
  <si>
    <t>Гребные каналы</t>
  </si>
  <si>
    <t>19</t>
  </si>
  <si>
    <t>Крытые спортивные объекты
с искусственным льдом - 
всего</t>
  </si>
  <si>
    <t>20</t>
  </si>
  <si>
    <t xml:space="preserve">   в том числе конькобежные</t>
  </si>
  <si>
    <t>21</t>
  </si>
  <si>
    <t>Лыжные базы</t>
  </si>
  <si>
    <t>22</t>
  </si>
  <si>
    <t>Лыжные стадионы</t>
  </si>
  <si>
    <t>23</t>
  </si>
  <si>
    <t>Биатлонные комплексы</t>
  </si>
  <si>
    <t>24</t>
  </si>
  <si>
    <t>Сооружения для стрелковых
видов спорта - всего</t>
  </si>
  <si>
    <t>25</t>
  </si>
  <si>
    <t xml:space="preserve">      в том числе:
   тиры</t>
  </si>
  <si>
    <t>26</t>
  </si>
  <si>
    <t xml:space="preserve">   стрельбища</t>
  </si>
  <si>
    <t>27</t>
  </si>
  <si>
    <t xml:space="preserve">   стенды</t>
  </si>
  <si>
    <t>28</t>
  </si>
  <si>
    <t xml:space="preserve">   лукодромы</t>
  </si>
  <si>
    <t>29</t>
  </si>
  <si>
    <t>Другие спортивные
сооружения</t>
  </si>
  <si>
    <t>30</t>
  </si>
  <si>
    <t>31</t>
  </si>
  <si>
    <t>32</t>
  </si>
  <si>
    <t>33</t>
  </si>
  <si>
    <t>34</t>
  </si>
  <si>
    <t>35</t>
  </si>
  <si>
    <t>36</t>
  </si>
  <si>
    <t>Раздел XI. Сведения о численности и оплате труда работников</t>
  </si>
  <si>
    <t>Коды по ОКЕИ: человек - 792, тысяча рублей - 384</t>
  </si>
  <si>
    <t>Средняя численность
работников, человек</t>
  </si>
  <si>
    <t>Фонд начисленной заработной платы работников, тыс. руб.</t>
  </si>
  <si>
    <t>по источникам финансирования</t>
  </si>
  <si>
    <t>списочного
состава
(без внеш-
них совмес-
тителей</t>
  </si>
  <si>
    <t>внешних
совмес-
тителей</t>
  </si>
  <si>
    <t>списочного состава (без
внешних совместителей)</t>
  </si>
  <si>
    <t>списочного состава
(без внешних совместителей)</t>
  </si>
  <si>
    <t>внешних совместителей</t>
  </si>
  <si>
    <t>в том числе
по внетрен-
нему совме-
стительству</t>
  </si>
  <si>
    <t>средства
бюджетов
всех уровней
(субсидий)</t>
  </si>
  <si>
    <t>ОМС</t>
  </si>
  <si>
    <t>средства от
приносящей
доход дея-
тельности</t>
  </si>
  <si>
    <t>Директор</t>
  </si>
  <si>
    <t>Заместители директора,
руководители структурных
подразделений и их заместители</t>
  </si>
  <si>
    <t xml:space="preserve">   Работники учреждений,
   осуществляющие спортивную
   подготовку:</t>
  </si>
  <si>
    <t xml:space="preserve">      тренерский персонал:</t>
  </si>
  <si>
    <t xml:space="preserve">         тренеры по видам
         спорта</t>
  </si>
  <si>
    <t xml:space="preserve">         старшие тренеры по
         видам спорта</t>
  </si>
  <si>
    <t xml:space="preserve">         главные тренеры по
         видам спорта</t>
  </si>
  <si>
    <t xml:space="preserve">      методический персонал:</t>
  </si>
  <si>
    <t xml:space="preserve">         инструкторы-методисты</t>
  </si>
  <si>
    <t xml:space="preserve">         старшие инструкторы-
         методисты</t>
  </si>
  <si>
    <t>Медицинские работники:</t>
  </si>
  <si>
    <t xml:space="preserve">   врачи</t>
  </si>
  <si>
    <t xml:space="preserve">   в том числе по виду организации:
      ДЮСШ</t>
  </si>
  <si>
    <t xml:space="preserve">      из них по
      ведомственной
      принадлежности:
         органы управления в сфере
         образования</t>
  </si>
  <si>
    <t xml:space="preserve">         органы управления в сфере
         физической культуры и спорта</t>
  </si>
  <si>
    <t xml:space="preserve">         другая ведомственная
         принадлежность</t>
  </si>
  <si>
    <t xml:space="preserve">      СДЮШОР</t>
  </si>
  <si>
    <t xml:space="preserve">      УОР</t>
  </si>
  <si>
    <t xml:space="preserve">      ЦСП</t>
  </si>
  <si>
    <t xml:space="preserve">      Другие организации</t>
  </si>
  <si>
    <t>Раздел XII. Финансовая деятельность организаций</t>
  </si>
  <si>
    <t>Коды по ОКЕИ: тысяча рублей - 384</t>
  </si>
  <si>
    <t>ВСЕГО</t>
  </si>
  <si>
    <t>СДЮШОР</t>
  </si>
  <si>
    <t>федеральный
бюджет</t>
  </si>
  <si>
    <t>буджет
субъекта РФ</t>
  </si>
  <si>
    <t>муниципальный
бюджет</t>
  </si>
  <si>
    <t>внебюджетные
источники</t>
  </si>
  <si>
    <t>Всего расходов</t>
  </si>
  <si>
    <t xml:space="preserve">   в том числе:
   Заработная плата</t>
  </si>
  <si>
    <t xml:space="preserve">      в том числе :
      тренерский состав</t>
  </si>
  <si>
    <t xml:space="preserve">      спортсмены, спортсмены-инструкторы</t>
  </si>
  <si>
    <t xml:space="preserve">      прочий персонал</t>
  </si>
  <si>
    <t xml:space="preserve">      страховые взносы с заработной платы</t>
  </si>
  <si>
    <t>Оздоровительная кампания</t>
  </si>
  <si>
    <t>Участие в соревнованиях и
тренировочных сборах</t>
  </si>
  <si>
    <t xml:space="preserve">   в том числе:
   тренерский состав</t>
  </si>
  <si>
    <t xml:space="preserve">   спортсмены, спортсмены-инструкторы</t>
  </si>
  <si>
    <t xml:space="preserve">   медицинский персонал</t>
  </si>
  <si>
    <t xml:space="preserve">   прочий персонал</t>
  </si>
  <si>
    <t xml:space="preserve">   другие расходы</t>
  </si>
  <si>
    <t>Материально-техническое
обеспечение</t>
  </si>
  <si>
    <t xml:space="preserve">   в том числе:
   экипировка, спортивное оборудование,
   инвентарь</t>
  </si>
  <si>
    <t xml:space="preserve">   прочее</t>
  </si>
  <si>
    <t>Содержание спортивных сооружений</t>
  </si>
  <si>
    <t xml:space="preserve">   в том числе: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</si>
  <si>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</si>
  <si>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</si>
  <si>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Прочие расходы</t>
  </si>
  <si>
    <t>Поступило средств от предоставления платных услуг, тысяча рублей</t>
  </si>
  <si>
    <t>Всего (22)</t>
  </si>
  <si>
    <t>ДЮСШ (23)</t>
  </si>
  <si>
    <t>СДЮШОР (24)</t>
  </si>
  <si>
    <t>УОР (25)</t>
  </si>
  <si>
    <t>ЦСП (26)</t>
  </si>
  <si>
    <t>другие организации (27)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</si>
  <si>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</si>
  <si>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</si>
  <si>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</si>
  <si>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</si>
  <si>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</si>
  <si>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</si>
  <si>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</si>
  <si>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(номер контактного
телефона)</t>
  </si>
  <si>
    <t>(электронная почта)</t>
  </si>
  <si>
    <t>(подпись)</t>
  </si>
  <si>
    <t>(дата составления
документа)</t>
  </si>
  <si>
    <t>Муниципальное автономное образовательное учреждение дополнительного образования "Адамовская детско-юношеская спортивная школа "Золотой колос" (МАОУДО "АДЮСШ "Золотой колос")</t>
  </si>
  <si>
    <t>462830 Оренбургская область, Адамовский район, п.Адамовка, ул.Школьная дом 1"а"</t>
  </si>
  <si>
    <t>8(35365)21701</t>
  </si>
  <si>
    <t>dush@adamroo.info</t>
  </si>
  <si>
    <t>директор</t>
  </si>
  <si>
    <t>Иванов С.М.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</si>
</sst>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d\ mmmm\ yyyy\ \г\.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top"/>
    </xf>
    <xf numFmtId="0" fontId="2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53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wrapText="1"/>
      <protection/>
    </xf>
    <xf numFmtId="1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/>
      <protection/>
    </xf>
    <xf numFmtId="1" fontId="2" fillId="34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5" fillId="0" borderId="11" xfId="0" applyFont="1" applyFill="1" applyBorder="1" applyAlignment="1" applyProtection="1">
      <alignment wrapText="1"/>
      <protection/>
    </xf>
    <xf numFmtId="0" fontId="55" fillId="0" borderId="0" xfId="0" applyFont="1" applyAlignment="1">
      <alignment/>
    </xf>
    <xf numFmtId="0" fontId="56" fillId="0" borderId="11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57" fillId="34" borderId="11" xfId="0" applyFont="1" applyFill="1" applyBorder="1" applyAlignment="1" applyProtection="1">
      <alignment horizontal="center"/>
      <protection/>
    </xf>
    <xf numFmtId="0" fontId="57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/>
    </xf>
    <xf numFmtId="0" fontId="6" fillId="0" borderId="11" xfId="0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49" fontId="2" fillId="34" borderId="11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 vertical="center"/>
      <protection/>
    </xf>
    <xf numFmtId="49" fontId="2" fillId="34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0" fontId="57" fillId="0" borderId="13" xfId="0" applyFont="1" applyFill="1" applyBorder="1" applyAlignment="1" applyProtection="1">
      <alignment horizontal="center"/>
      <protection locked="0"/>
    </xf>
    <xf numFmtId="0" fontId="57" fillId="34" borderId="14" xfId="0" applyFont="1" applyFill="1" applyBorder="1" applyAlignment="1" applyProtection="1">
      <alignment horizontal="center"/>
      <protection/>
    </xf>
    <xf numFmtId="0" fontId="57" fillId="34" borderId="13" xfId="0" applyFont="1" applyFill="1" applyBorder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164" fontId="4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wrapText="1"/>
      <protection/>
    </xf>
    <xf numFmtId="164" fontId="57" fillId="34" borderId="11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164" fontId="57" fillId="0" borderId="1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12" xfId="0" applyFont="1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/>
      <protection/>
    </xf>
    <xf numFmtId="1" fontId="2" fillId="34" borderId="14" xfId="0" applyNumberFormat="1" applyFont="1" applyFill="1" applyBorder="1" applyAlignment="1" applyProtection="1">
      <alignment horizontal="center" wrapText="1"/>
      <protection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9" fillId="0" borderId="26" xfId="0" applyFont="1" applyBorder="1" applyAlignment="1" applyProtection="1">
      <alignment horizontal="left" vertical="center"/>
      <protection locked="0"/>
    </xf>
    <xf numFmtId="0" fontId="59" fillId="0" borderId="27" xfId="0" applyFont="1" applyBorder="1" applyAlignment="1" applyProtection="1">
      <alignment horizontal="left" vertical="center"/>
      <protection locked="0"/>
    </xf>
    <xf numFmtId="0" fontId="59" fillId="0" borderId="28" xfId="0" applyFont="1" applyBorder="1" applyAlignment="1" applyProtection="1">
      <alignment horizontal="left" vertical="center"/>
      <protection locked="0"/>
    </xf>
    <xf numFmtId="0" fontId="59" fillId="0" borderId="29" xfId="0" applyFont="1" applyBorder="1" applyAlignment="1" applyProtection="1">
      <alignment horizontal="left" vertical="center"/>
      <protection locked="0"/>
    </xf>
    <xf numFmtId="0" fontId="59" fillId="0" borderId="30" xfId="0" applyFont="1" applyBorder="1" applyAlignment="1" applyProtection="1">
      <alignment horizontal="left" vertical="center"/>
      <protection locked="0"/>
    </xf>
    <xf numFmtId="0" fontId="59" fillId="0" borderId="31" xfId="0" applyFont="1" applyBorder="1" applyAlignment="1" applyProtection="1">
      <alignment horizontal="left" vertical="center"/>
      <protection locked="0"/>
    </xf>
    <xf numFmtId="0" fontId="50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50" fillId="0" borderId="36" xfId="0" applyFont="1" applyBorder="1" applyAlignment="1">
      <alignment horizontal="left" vertical="top"/>
    </xf>
    <xf numFmtId="0" fontId="50" fillId="0" borderId="35" xfId="0" applyFont="1" applyBorder="1" applyAlignment="1">
      <alignment horizontal="left" vertical="top"/>
    </xf>
    <xf numFmtId="0" fontId="50" fillId="0" borderId="37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38" xfId="0" applyFont="1" applyBorder="1" applyAlignment="1">
      <alignment horizontal="left" vertical="top"/>
    </xf>
    <xf numFmtId="0" fontId="50" fillId="0" borderId="39" xfId="0" applyFont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4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37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38" xfId="0" applyFont="1" applyFill="1" applyBorder="1" applyAlignment="1">
      <alignment horizontal="left" vertical="center"/>
    </xf>
    <xf numFmtId="0" fontId="55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24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textRotation="90" wrapText="1"/>
      <protection/>
    </xf>
    <xf numFmtId="0" fontId="2" fillId="34" borderId="42" xfId="0" applyFont="1" applyFill="1" applyBorder="1" applyAlignment="1" applyProtection="1">
      <alignment horizontal="center" vertical="center" textRotation="90" wrapText="1"/>
      <protection/>
    </xf>
    <xf numFmtId="0" fontId="2" fillId="34" borderId="39" xfId="0" applyFont="1" applyFill="1" applyBorder="1" applyAlignment="1" applyProtection="1">
      <alignment horizontal="center" vertical="center" textRotation="90" wrapText="1"/>
      <protection/>
    </xf>
    <xf numFmtId="164" fontId="57" fillId="34" borderId="12" xfId="0" applyNumberFormat="1" applyFont="1" applyFill="1" applyBorder="1" applyAlignment="1" applyProtection="1">
      <alignment horizontal="center"/>
      <protection/>
    </xf>
    <xf numFmtId="164" fontId="57" fillId="0" borderId="12" xfId="0" applyNumberFormat="1" applyFont="1" applyFill="1" applyBorder="1" applyAlignment="1" applyProtection="1">
      <alignment horizontal="center"/>
      <protection locked="0"/>
    </xf>
    <xf numFmtId="49" fontId="55" fillId="0" borderId="0" xfId="0" applyNumberFormat="1" applyFont="1" applyFill="1" applyAlignment="1" applyProtection="1">
      <alignment horizontal="center" wrapText="1"/>
      <protection locked="0"/>
    </xf>
    <xf numFmtId="49" fontId="55" fillId="0" borderId="12" xfId="0" applyNumberFormat="1" applyFont="1" applyFill="1" applyBorder="1" applyAlignment="1" applyProtection="1">
      <alignment horizontal="center" wrapText="1"/>
      <protection locked="0"/>
    </xf>
    <xf numFmtId="0" fontId="55" fillId="0" borderId="25" xfId="0" applyFont="1" applyFill="1" applyBorder="1" applyAlignment="1" applyProtection="1">
      <alignment horizontal="center"/>
      <protection/>
    </xf>
    <xf numFmtId="0" fontId="55" fillId="0" borderId="25" xfId="0" applyFont="1" applyFill="1" applyBorder="1" applyAlignment="1" applyProtection="1">
      <alignment horizontal="center" wrapText="1"/>
      <protection/>
    </xf>
    <xf numFmtId="0" fontId="55" fillId="0" borderId="25" xfId="0" applyFont="1" applyFill="1" applyBorder="1" applyAlignment="1" applyProtection="1">
      <alignment horizontal="center" vertical="top"/>
      <protection/>
    </xf>
    <xf numFmtId="165" fontId="55" fillId="0" borderId="0" xfId="0" applyNumberFormat="1" applyFont="1" applyFill="1" applyAlignment="1" applyProtection="1">
      <alignment horizontal="center" wrapText="1"/>
      <protection locked="0"/>
    </xf>
    <xf numFmtId="165" fontId="55" fillId="0" borderId="12" xfId="0" applyNumberFormat="1" applyFont="1" applyFill="1" applyBorder="1" applyAlignment="1" applyProtection="1">
      <alignment horizontal="center" wrapText="1"/>
      <protection locked="0"/>
    </xf>
    <xf numFmtId="0" fontId="55" fillId="0" borderId="25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="115" zoomScaleNormal="115" zoomScalePageLayoutView="0" workbookViewId="0" topLeftCell="C13">
      <selection activeCell="G28" sqref="G28"/>
    </sheetView>
  </sheetViews>
  <sheetFormatPr defaultColWidth="9.140625" defaultRowHeight="15"/>
  <cols>
    <col min="1" max="1" width="1.57421875" style="1" customWidth="1"/>
    <col min="2" max="2" width="5.7109375" style="1" customWidth="1"/>
    <col min="3" max="3" width="6.7109375" style="1" customWidth="1"/>
    <col min="4" max="4" width="6.00390625" style="1" customWidth="1"/>
    <col min="5" max="5" width="7.140625" style="1" customWidth="1"/>
    <col min="6" max="6" width="18.57421875" style="1" customWidth="1"/>
    <col min="7" max="7" width="39.28125" style="1" customWidth="1"/>
    <col min="8" max="8" width="1.7109375" style="1" customWidth="1"/>
    <col min="9" max="9" width="4.57421875" style="1" customWidth="1"/>
    <col min="10" max="10" width="3.421875" style="1" customWidth="1"/>
    <col min="11" max="11" width="24.140625" style="1" customWidth="1"/>
    <col min="12" max="12" width="5.7109375" style="1" customWidth="1"/>
    <col min="13" max="13" width="1.28515625" style="1" customWidth="1"/>
    <col min="14" max="14" width="4.57421875" style="1" customWidth="1"/>
    <col min="15" max="16" width="4.140625" style="1" customWidth="1"/>
    <col min="17" max="17" width="9.140625" style="1" customWidth="1"/>
    <col min="18" max="18" width="0.9921875" style="1" customWidth="1"/>
    <col min="19" max="19" width="5.57421875" style="1" customWidth="1"/>
    <col min="20" max="16384" width="9.140625" style="1" customWidth="1"/>
  </cols>
  <sheetData>
    <row r="1" spans="5:15" ht="15">
      <c r="E1" s="120" t="s">
        <v>3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ht="4.5" customHeight="1"/>
    <row r="3" spans="5:15" ht="15">
      <c r="E3" s="83" t="s">
        <v>4</v>
      </c>
      <c r="F3" s="83"/>
      <c r="G3" s="83"/>
      <c r="H3" s="83"/>
      <c r="I3" s="83"/>
      <c r="J3" s="83"/>
      <c r="K3" s="83"/>
      <c r="L3" s="83"/>
      <c r="M3" s="83"/>
      <c r="N3" s="83"/>
      <c r="O3" s="83"/>
    </row>
    <row r="5" spans="3:16" ht="60" customHeight="1">
      <c r="C5" s="121" t="s">
        <v>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7" spans="5:15" ht="15">
      <c r="E7" s="83" t="s">
        <v>6</v>
      </c>
      <c r="F7" s="83"/>
      <c r="G7" s="83"/>
      <c r="H7" s="83"/>
      <c r="I7" s="83"/>
      <c r="J7" s="83"/>
      <c r="K7" s="83"/>
      <c r="L7" s="83"/>
      <c r="M7" s="83"/>
      <c r="N7" s="83"/>
      <c r="O7" s="83"/>
    </row>
    <row r="9" spans="6:14" ht="15.75" thickBot="1">
      <c r="F9" s="122" t="s">
        <v>7</v>
      </c>
      <c r="G9" s="123"/>
      <c r="H9" s="123"/>
      <c r="I9" s="123"/>
      <c r="J9" s="123"/>
      <c r="K9" s="123"/>
      <c r="L9" s="123"/>
      <c r="M9" s="123"/>
      <c r="N9" s="124"/>
    </row>
    <row r="10" spans="6:14" ht="17.25" thickBot="1">
      <c r="F10" s="125" t="s">
        <v>8</v>
      </c>
      <c r="G10" s="126"/>
      <c r="H10" s="126"/>
      <c r="I10" s="126"/>
      <c r="J10" s="2">
        <v>14</v>
      </c>
      <c r="K10" s="127" t="s">
        <v>9</v>
      </c>
      <c r="L10" s="127"/>
      <c r="M10" s="127"/>
      <c r="N10" s="128"/>
    </row>
    <row r="12" spans="13:17" ht="2.25" customHeight="1" thickBot="1">
      <c r="M12" s="95" t="s">
        <v>10</v>
      </c>
      <c r="N12" s="95"/>
      <c r="O12" s="95"/>
      <c r="P12" s="95"/>
      <c r="Q12" s="95"/>
    </row>
    <row r="13" spans="2:17" ht="15.75" thickBot="1">
      <c r="B13" s="96" t="s">
        <v>11</v>
      </c>
      <c r="C13" s="97"/>
      <c r="D13" s="97"/>
      <c r="E13" s="97"/>
      <c r="F13" s="97"/>
      <c r="G13" s="98"/>
      <c r="H13" s="74" t="s">
        <v>15</v>
      </c>
      <c r="I13" s="75"/>
      <c r="J13" s="75"/>
      <c r="K13" s="81"/>
      <c r="M13" s="95"/>
      <c r="N13" s="95"/>
      <c r="O13" s="95"/>
      <c r="P13" s="95"/>
      <c r="Q13" s="95"/>
    </row>
    <row r="14" spans="2:18" ht="142.5" customHeight="1">
      <c r="B14" s="99" t="s">
        <v>14</v>
      </c>
      <c r="C14" s="100"/>
      <c r="D14" s="100"/>
      <c r="E14" s="100"/>
      <c r="F14" s="100"/>
      <c r="G14" s="101"/>
      <c r="H14" s="106" t="s">
        <v>16</v>
      </c>
      <c r="I14" s="107"/>
      <c r="J14" s="107"/>
      <c r="K14" s="107"/>
      <c r="M14" s="118" t="s">
        <v>13</v>
      </c>
      <c r="N14" s="119"/>
      <c r="O14" s="119"/>
      <c r="P14" s="119"/>
      <c r="Q14" s="119"/>
      <c r="R14" s="119"/>
    </row>
    <row r="15" spans="2:18" ht="15">
      <c r="B15" s="102"/>
      <c r="C15" s="100"/>
      <c r="D15" s="100"/>
      <c r="E15" s="100"/>
      <c r="F15" s="100"/>
      <c r="G15" s="101"/>
      <c r="H15" s="108"/>
      <c r="I15" s="108"/>
      <c r="J15" s="108"/>
      <c r="K15" s="108"/>
      <c r="N15" s="94" t="s">
        <v>12</v>
      </c>
      <c r="O15" s="94"/>
      <c r="P15" s="94"/>
      <c r="Q15" s="94"/>
      <c r="R15" s="94"/>
    </row>
    <row r="16" spans="2:11" ht="85.5" customHeight="1">
      <c r="B16" s="103"/>
      <c r="C16" s="104"/>
      <c r="D16" s="104"/>
      <c r="E16" s="104"/>
      <c r="F16" s="104"/>
      <c r="G16" s="105"/>
      <c r="H16" s="108"/>
      <c r="I16" s="108"/>
      <c r="J16" s="108"/>
      <c r="K16" s="108"/>
    </row>
    <row r="17" ht="15.75" thickBot="1"/>
    <row r="18" spans="1:19" ht="15.75" thickBot="1">
      <c r="A18" s="85" t="s">
        <v>17</v>
      </c>
      <c r="B18" s="86"/>
      <c r="C18" s="86"/>
      <c r="D18" s="86"/>
      <c r="E18" s="87"/>
      <c r="F18" s="87"/>
      <c r="G18" s="88" t="s">
        <v>434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</row>
    <row r="19" spans="1:19" ht="15.75" thickBot="1">
      <c r="A19" s="85" t="s">
        <v>18</v>
      </c>
      <c r="B19" s="86"/>
      <c r="C19" s="86"/>
      <c r="D19" s="86"/>
      <c r="E19" s="91" t="s">
        <v>435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</row>
    <row r="20" spans="1:19" ht="15">
      <c r="A20" s="109" t="s">
        <v>0</v>
      </c>
      <c r="B20" s="110"/>
      <c r="C20" s="111"/>
      <c r="D20" s="115" t="s">
        <v>2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</row>
    <row r="21" spans="1:19" ht="30.75" customHeight="1">
      <c r="A21" s="112"/>
      <c r="B21" s="113"/>
      <c r="C21" s="114"/>
      <c r="D21" s="82" t="s">
        <v>1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ht="15.75" thickBot="1">
      <c r="A22" s="84">
        <v>1</v>
      </c>
      <c r="B22" s="84"/>
      <c r="C22" s="84"/>
      <c r="D22" s="84">
        <v>2</v>
      </c>
      <c r="E22" s="84"/>
      <c r="F22" s="84"/>
      <c r="G22" s="84">
        <v>3</v>
      </c>
      <c r="H22" s="84"/>
      <c r="I22" s="84"/>
      <c r="J22" s="84"/>
      <c r="K22" s="84">
        <v>4</v>
      </c>
      <c r="L22" s="84"/>
      <c r="M22" s="84"/>
      <c r="N22" s="84"/>
      <c r="O22" s="84"/>
      <c r="P22" s="84"/>
      <c r="Q22" s="84"/>
      <c r="R22" s="84"/>
      <c r="S22" s="84"/>
    </row>
    <row r="23" spans="1:19" ht="15.75" thickBot="1">
      <c r="A23" s="74">
        <v>609403</v>
      </c>
      <c r="B23" s="75"/>
      <c r="C23" s="76"/>
      <c r="D23" s="77">
        <v>63185383</v>
      </c>
      <c r="E23" s="78"/>
      <c r="F23" s="79"/>
      <c r="G23" s="80"/>
      <c r="H23" s="75"/>
      <c r="I23" s="75"/>
      <c r="J23" s="81"/>
      <c r="K23" s="74"/>
      <c r="L23" s="75"/>
      <c r="M23" s="75"/>
      <c r="N23" s="75"/>
      <c r="O23" s="75"/>
      <c r="P23" s="75"/>
      <c r="Q23" s="75"/>
      <c r="R23" s="75"/>
      <c r="S23" s="81"/>
    </row>
  </sheetData>
  <sheetProtection password="CF00" sheet="1"/>
  <mergeCells count="31">
    <mergeCell ref="E1:O1"/>
    <mergeCell ref="E3:O3"/>
    <mergeCell ref="C5:P5"/>
    <mergeCell ref="E7:O7"/>
    <mergeCell ref="F9:N9"/>
    <mergeCell ref="F10:I10"/>
    <mergeCell ref="K10:N10"/>
    <mergeCell ref="M12:Q13"/>
    <mergeCell ref="B13:G13"/>
    <mergeCell ref="B14:G16"/>
    <mergeCell ref="D22:F22"/>
    <mergeCell ref="H14:K16"/>
    <mergeCell ref="K22:S22"/>
    <mergeCell ref="A20:C21"/>
    <mergeCell ref="D20:S20"/>
    <mergeCell ref="H13:K13"/>
    <mergeCell ref="M14:R14"/>
    <mergeCell ref="A18:F18"/>
    <mergeCell ref="A19:D19"/>
    <mergeCell ref="G18:S18"/>
    <mergeCell ref="E19:S19"/>
    <mergeCell ref="G22:J22"/>
    <mergeCell ref="N15:R15"/>
    <mergeCell ref="A23:C23"/>
    <mergeCell ref="D23:F23"/>
    <mergeCell ref="G23:J23"/>
    <mergeCell ref="K23:S23"/>
    <mergeCell ref="D21:F21"/>
    <mergeCell ref="G21:J21"/>
    <mergeCell ref="K21:S21"/>
    <mergeCell ref="A22:C22"/>
  </mergeCells>
  <printOptions/>
  <pageMargins left="0.5118110236220472" right="0.5118110236220472" top="0.5511811023622047" bottom="0.5511811023622047" header="0" footer="0"/>
  <pageSetup blackAndWhite="1"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zoomScale="115" zoomScaleNormal="115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34" sqref="H34"/>
    </sheetView>
  </sheetViews>
  <sheetFormatPr defaultColWidth="9.140625" defaultRowHeight="15"/>
  <cols>
    <col min="1" max="1" width="37.8515625" style="25" customWidth="1"/>
    <col min="2" max="2" width="3.8515625" style="25" customWidth="1"/>
    <col min="3" max="11" width="8.00390625" style="25" customWidth="1"/>
    <col min="12" max="12" width="10.421875" style="25" bestFit="1" customWidth="1"/>
    <col min="13" max="13" width="19.57421875" style="25" customWidth="1"/>
    <col min="14" max="14" width="3.57421875" style="25" customWidth="1"/>
    <col min="15" max="16384" width="9.140625" style="33" customWidth="1"/>
  </cols>
  <sheetData>
    <row r="1" spans="1:13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3:13" s="3" customFormat="1" ht="12">
      <c r="C2" s="12">
        <f>IF((C12=C13+C14+C15+C16)*OR(C25=C26+C27+C28)*OR(C31=C32+C33+C34+C35+C36)*OR(C31=C30+C29+C25+C24+C23+C22+C21+C20+C19+C18+C17+C12+C11),,"ОШИБКА")</f>
        <v>0</v>
      </c>
      <c r="D2" s="12">
        <f aca="true" t="shared" si="0" ref="D2:M2">IF((D12=D13+D14+D15+D16)*OR(D25=D26+D27+D28)*OR(D31=D32+D33+D34+D35+D36)*OR(D31=D30+D29+D25+D24+D23+D22+D21+D20+D19+D18+D17+D12+D11),,"ОШИБКА")</f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</row>
    <row r="3" spans="1:13" s="3" customFormat="1" ht="12.75" customHeight="1">
      <c r="A3" s="130" t="s">
        <v>253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="3" customFormat="1" ht="8.25" customHeight="1">
      <c r="B4" s="5"/>
    </row>
    <row r="5" spans="1:13" s="3" customFormat="1" ht="12.75" customHeight="1">
      <c r="A5" s="131" t="s">
        <v>193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s="3" customFormat="1" ht="12" customHeight="1">
      <c r="A6" s="147" t="s">
        <v>40</v>
      </c>
      <c r="B6" s="150" t="s">
        <v>22</v>
      </c>
      <c r="C6" s="158" t="s">
        <v>254</v>
      </c>
      <c r="D6" s="163"/>
      <c r="E6" s="144" t="s">
        <v>255</v>
      </c>
      <c r="F6" s="145"/>
      <c r="G6" s="145"/>
      <c r="H6" s="145"/>
      <c r="I6" s="145"/>
      <c r="J6" s="145"/>
      <c r="K6" s="145"/>
      <c r="L6" s="145"/>
      <c r="M6" s="146"/>
    </row>
    <row r="7" spans="1:13" s="3" customFormat="1" ht="12" customHeight="1">
      <c r="A7" s="148"/>
      <c r="B7" s="151"/>
      <c r="C7" s="164"/>
      <c r="D7" s="165"/>
      <c r="E7" s="144" t="s">
        <v>238</v>
      </c>
      <c r="F7" s="145"/>
      <c r="G7" s="145"/>
      <c r="H7" s="146"/>
      <c r="I7" s="144" t="s">
        <v>239</v>
      </c>
      <c r="J7" s="145"/>
      <c r="K7" s="146"/>
      <c r="L7" s="144" t="s">
        <v>256</v>
      </c>
      <c r="M7" s="146"/>
    </row>
    <row r="8" spans="1:13" s="3" customFormat="1" ht="23.25" customHeight="1">
      <c r="A8" s="148"/>
      <c r="B8" s="151"/>
      <c r="C8" s="147" t="s">
        <v>46</v>
      </c>
      <c r="D8" s="147" t="s">
        <v>257</v>
      </c>
      <c r="E8" s="147" t="s">
        <v>243</v>
      </c>
      <c r="F8" s="147" t="s">
        <v>244</v>
      </c>
      <c r="G8" s="144" t="s">
        <v>245</v>
      </c>
      <c r="H8" s="146"/>
      <c r="I8" s="147" t="s">
        <v>246</v>
      </c>
      <c r="J8" s="147" t="s">
        <v>247</v>
      </c>
      <c r="K8" s="147" t="s">
        <v>248</v>
      </c>
      <c r="L8" s="147" t="s">
        <v>258</v>
      </c>
      <c r="M8" s="147" t="s">
        <v>259</v>
      </c>
    </row>
    <row r="9" spans="1:13" s="3" customFormat="1" ht="27" customHeight="1">
      <c r="A9" s="149"/>
      <c r="B9" s="152"/>
      <c r="C9" s="149"/>
      <c r="D9" s="149"/>
      <c r="E9" s="149"/>
      <c r="F9" s="149"/>
      <c r="G9" s="6" t="s">
        <v>243</v>
      </c>
      <c r="H9" s="6" t="s">
        <v>244</v>
      </c>
      <c r="I9" s="149"/>
      <c r="J9" s="149"/>
      <c r="K9" s="149"/>
      <c r="L9" s="149"/>
      <c r="M9" s="149"/>
    </row>
    <row r="10" spans="1:13" s="10" customFormat="1" ht="12">
      <c r="A10" s="8">
        <v>1</v>
      </c>
      <c r="B10" s="14">
        <f>1+A10</f>
        <v>2</v>
      </c>
      <c r="C10" s="14">
        <f aca="true" t="shared" si="1" ref="C10:H10">1+B10</f>
        <v>3</v>
      </c>
      <c r="D10" s="14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4">
        <f>1+H10</f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>1+L10</f>
        <v>13</v>
      </c>
    </row>
    <row r="11" spans="1:14" s="25" customFormat="1" ht="14.25">
      <c r="A11" s="16" t="s">
        <v>260</v>
      </c>
      <c r="B11" s="17" t="s">
        <v>31</v>
      </c>
      <c r="C11" s="32">
        <v>1</v>
      </c>
      <c r="D11" s="32">
        <v>1</v>
      </c>
      <c r="E11" s="32">
        <v>1</v>
      </c>
      <c r="F11" s="32"/>
      <c r="G11" s="32">
        <v>1</v>
      </c>
      <c r="H11" s="32"/>
      <c r="I11" s="32"/>
      <c r="J11" s="32"/>
      <c r="K11" s="32"/>
      <c r="L11" s="32"/>
      <c r="M11" s="32"/>
      <c r="N11" s="12">
        <f>IF((C11&gt;=D11)*OR(D11&gt;=E11+F11)*OR(E11&gt;=G11)*OR(F11&gt;=H11)*OR(D11&gt;=I11+J11+K11)*OR(D11&gt;=L11)*OR(D11&gt;=M11),,"!!!")</f>
        <v>0</v>
      </c>
    </row>
    <row r="12" spans="1:14" s="25" customFormat="1" ht="24">
      <c r="A12" s="23" t="s">
        <v>261</v>
      </c>
      <c r="B12" s="38" t="s">
        <v>33</v>
      </c>
      <c r="C12" s="18">
        <f>SUM(C13:C16)</f>
        <v>2</v>
      </c>
      <c r="D12" s="18">
        <f aca="true" t="shared" si="2" ref="D12:M12">SUM(D13:D16)</f>
        <v>2</v>
      </c>
      <c r="E12" s="18">
        <f t="shared" si="2"/>
        <v>2</v>
      </c>
      <c r="F12" s="18">
        <f t="shared" si="2"/>
        <v>0</v>
      </c>
      <c r="G12" s="18">
        <f t="shared" si="2"/>
        <v>1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2">
        <f aca="true" t="shared" si="3" ref="N12:N36">IF((C12&gt;=D12)*OR(D12&gt;=E12+F12)*OR(E12&gt;=G12)*OR(F12&gt;=H12)*OR(D12&gt;=I12+J12+K12)*OR(D12&gt;=L12)*OR(D12&gt;=M12),,"!!!")</f>
        <v>0</v>
      </c>
    </row>
    <row r="13" spans="1:14" s="25" customFormat="1" ht="24">
      <c r="A13" s="16" t="s">
        <v>262</v>
      </c>
      <c r="B13" s="17" t="s">
        <v>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2">
        <f t="shared" si="3"/>
        <v>0</v>
      </c>
    </row>
    <row r="14" spans="1:14" s="25" customFormat="1" ht="14.25">
      <c r="A14" s="16" t="s">
        <v>263</v>
      </c>
      <c r="B14" s="17" t="s">
        <v>37</v>
      </c>
      <c r="C14" s="32">
        <v>1</v>
      </c>
      <c r="D14" s="32">
        <v>1</v>
      </c>
      <c r="E14" s="32">
        <v>1</v>
      </c>
      <c r="F14" s="32"/>
      <c r="G14" s="32"/>
      <c r="H14" s="32"/>
      <c r="I14" s="32"/>
      <c r="J14" s="32"/>
      <c r="K14" s="32"/>
      <c r="L14" s="32"/>
      <c r="M14" s="32"/>
      <c r="N14" s="12">
        <f t="shared" si="3"/>
        <v>0</v>
      </c>
    </row>
    <row r="15" spans="1:14" s="25" customFormat="1" ht="14.25">
      <c r="A15" s="19" t="s">
        <v>264</v>
      </c>
      <c r="B15" s="17" t="s">
        <v>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2">
        <f t="shared" si="3"/>
        <v>0</v>
      </c>
    </row>
    <row r="16" spans="1:14" s="25" customFormat="1" ht="14.25">
      <c r="A16" s="19" t="s">
        <v>265</v>
      </c>
      <c r="B16" s="17" t="s">
        <v>70</v>
      </c>
      <c r="C16" s="32">
        <v>1</v>
      </c>
      <c r="D16" s="32">
        <v>1</v>
      </c>
      <c r="E16" s="32">
        <v>1</v>
      </c>
      <c r="F16" s="32"/>
      <c r="G16" s="32">
        <v>1</v>
      </c>
      <c r="H16" s="32"/>
      <c r="I16" s="32"/>
      <c r="J16" s="32"/>
      <c r="K16" s="32"/>
      <c r="L16" s="32"/>
      <c r="M16" s="32"/>
      <c r="N16" s="12">
        <f t="shared" si="3"/>
        <v>0</v>
      </c>
    </row>
    <row r="17" spans="1:14" s="25" customFormat="1" ht="14.25">
      <c r="A17" s="19" t="s">
        <v>266</v>
      </c>
      <c r="B17" s="17" t="s">
        <v>72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2">
        <f t="shared" si="3"/>
        <v>0</v>
      </c>
    </row>
    <row r="18" spans="1:14" s="25" customFormat="1" ht="14.25">
      <c r="A18" s="19" t="s">
        <v>267</v>
      </c>
      <c r="B18" s="17" t="s">
        <v>74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2">
        <f t="shared" si="3"/>
        <v>0</v>
      </c>
    </row>
    <row r="19" spans="1:14" s="25" customFormat="1" ht="24">
      <c r="A19" s="16" t="s">
        <v>268</v>
      </c>
      <c r="B19" s="17" t="s">
        <v>76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2">
        <f t="shared" si="3"/>
        <v>0</v>
      </c>
    </row>
    <row r="20" spans="1:14" s="25" customFormat="1" ht="36">
      <c r="A20" s="16" t="s">
        <v>269</v>
      </c>
      <c r="B20" s="17">
        <f>1+B19</f>
        <v>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2">
        <f t="shared" si="3"/>
        <v>0</v>
      </c>
    </row>
    <row r="21" spans="1:14" s="25" customFormat="1" ht="14.25">
      <c r="A21" s="16" t="s">
        <v>270</v>
      </c>
      <c r="B21" s="17">
        <f>1+B20</f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2">
        <f t="shared" si="3"/>
        <v>0</v>
      </c>
    </row>
    <row r="22" spans="1:14" s="25" customFormat="1" ht="14.25">
      <c r="A22" s="19" t="s">
        <v>271</v>
      </c>
      <c r="B22" s="17">
        <f aca="true" t="shared" si="4" ref="B22:B36">1+B21</f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2">
        <f t="shared" si="3"/>
        <v>0</v>
      </c>
    </row>
    <row r="23" spans="1:14" s="25" customFormat="1" ht="14.25">
      <c r="A23" s="19" t="s">
        <v>272</v>
      </c>
      <c r="B23" s="17">
        <f t="shared" si="4"/>
        <v>13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2">
        <f t="shared" si="3"/>
        <v>0</v>
      </c>
    </row>
    <row r="24" spans="1:14" s="25" customFormat="1" ht="14.25">
      <c r="A24" s="19" t="s">
        <v>273</v>
      </c>
      <c r="B24" s="17">
        <f t="shared" si="4"/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2">
        <f t="shared" si="3"/>
        <v>0</v>
      </c>
    </row>
    <row r="25" spans="1:14" s="25" customFormat="1" ht="14.25">
      <c r="A25" s="24" t="s">
        <v>274</v>
      </c>
      <c r="B25" s="38">
        <f t="shared" si="4"/>
        <v>15</v>
      </c>
      <c r="C25" s="18">
        <f>SUM(C26:C28)</f>
        <v>0</v>
      </c>
      <c r="D25" s="18">
        <f aca="true" t="shared" si="5" ref="D25:M25">SUM(D26:D28)</f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2">
        <f t="shared" si="3"/>
        <v>0</v>
      </c>
    </row>
    <row r="26" spans="1:14" s="25" customFormat="1" ht="24">
      <c r="A26" s="16" t="s">
        <v>275</v>
      </c>
      <c r="B26" s="17">
        <f t="shared" si="4"/>
        <v>16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12">
        <f t="shared" si="3"/>
        <v>0</v>
      </c>
    </row>
    <row r="27" spans="1:14" s="25" customFormat="1" ht="14.25">
      <c r="A27" s="19" t="s">
        <v>276</v>
      </c>
      <c r="B27" s="17">
        <f t="shared" si="4"/>
        <v>17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2">
        <f t="shared" si="3"/>
        <v>0</v>
      </c>
    </row>
    <row r="28" spans="1:14" s="25" customFormat="1" ht="14.25">
      <c r="A28" s="19" t="s">
        <v>277</v>
      </c>
      <c r="B28" s="17">
        <f t="shared" si="4"/>
        <v>18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2">
        <f t="shared" si="3"/>
        <v>0</v>
      </c>
    </row>
    <row r="29" spans="1:14" s="25" customFormat="1" ht="14.25">
      <c r="A29" s="16" t="s">
        <v>278</v>
      </c>
      <c r="B29" s="17">
        <f t="shared" si="4"/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12">
        <f t="shared" si="3"/>
        <v>0</v>
      </c>
    </row>
    <row r="30" spans="1:14" s="25" customFormat="1" ht="14.25">
      <c r="A30" s="19" t="s">
        <v>279</v>
      </c>
      <c r="B30" s="17">
        <f t="shared" si="4"/>
        <v>20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2">
        <f t="shared" si="3"/>
        <v>0</v>
      </c>
    </row>
    <row r="31" spans="1:14" s="25" customFormat="1" ht="14.25">
      <c r="A31" s="21" t="s">
        <v>280</v>
      </c>
      <c r="B31" s="38">
        <f t="shared" si="4"/>
        <v>21</v>
      </c>
      <c r="C31" s="18">
        <f>C11+C12+SUM(C17:C25)+C29+C30</f>
        <v>3</v>
      </c>
      <c r="D31" s="18">
        <f aca="true" t="shared" si="6" ref="D31:M31">D11+D12+SUM(D17:D25)+D29+D30</f>
        <v>3</v>
      </c>
      <c r="E31" s="18">
        <f t="shared" si="6"/>
        <v>3</v>
      </c>
      <c r="F31" s="18">
        <f t="shared" si="6"/>
        <v>0</v>
      </c>
      <c r="G31" s="18">
        <f t="shared" si="6"/>
        <v>2</v>
      </c>
      <c r="H31" s="18">
        <f t="shared" si="6"/>
        <v>0</v>
      </c>
      <c r="I31" s="18">
        <f t="shared" si="6"/>
        <v>0</v>
      </c>
      <c r="J31" s="18">
        <f t="shared" si="6"/>
        <v>0</v>
      </c>
      <c r="K31" s="18">
        <f t="shared" si="6"/>
        <v>0</v>
      </c>
      <c r="L31" s="18">
        <f t="shared" si="6"/>
        <v>0</v>
      </c>
      <c r="M31" s="18">
        <f t="shared" si="6"/>
        <v>0</v>
      </c>
      <c r="N31" s="12">
        <f t="shared" si="3"/>
        <v>0</v>
      </c>
    </row>
    <row r="32" spans="1:14" s="25" customFormat="1" ht="24">
      <c r="A32" s="16" t="s">
        <v>281</v>
      </c>
      <c r="B32" s="17">
        <f t="shared" si="4"/>
        <v>22</v>
      </c>
      <c r="C32" s="32">
        <v>3</v>
      </c>
      <c r="D32" s="32">
        <v>3</v>
      </c>
      <c r="E32" s="32">
        <v>3</v>
      </c>
      <c r="F32" s="32"/>
      <c r="G32" s="32">
        <v>2</v>
      </c>
      <c r="H32" s="32"/>
      <c r="I32" s="32"/>
      <c r="J32" s="32"/>
      <c r="K32" s="32"/>
      <c r="L32" s="32"/>
      <c r="M32" s="32"/>
      <c r="N32" s="12">
        <f t="shared" si="3"/>
        <v>0</v>
      </c>
    </row>
    <row r="33" spans="1:14" s="25" customFormat="1" ht="14.25">
      <c r="A33" s="19" t="s">
        <v>282</v>
      </c>
      <c r="B33" s="17">
        <f t="shared" si="4"/>
        <v>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2">
        <f t="shared" si="3"/>
        <v>0</v>
      </c>
    </row>
    <row r="34" spans="1:14" s="25" customFormat="1" ht="14.25">
      <c r="A34" s="16" t="s">
        <v>283</v>
      </c>
      <c r="B34" s="17">
        <f t="shared" si="4"/>
        <v>24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2">
        <f t="shared" si="3"/>
        <v>0</v>
      </c>
    </row>
    <row r="35" spans="1:14" s="25" customFormat="1" ht="14.25">
      <c r="A35" s="19" t="s">
        <v>284</v>
      </c>
      <c r="B35" s="17">
        <f t="shared" si="4"/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2">
        <f t="shared" si="3"/>
        <v>0</v>
      </c>
    </row>
    <row r="36" spans="1:14" s="25" customFormat="1" ht="14.25">
      <c r="A36" s="19" t="s">
        <v>285</v>
      </c>
      <c r="B36" s="17">
        <f t="shared" si="4"/>
        <v>26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2">
        <f t="shared" si="3"/>
        <v>0</v>
      </c>
    </row>
  </sheetData>
  <sheetProtection password="CF00" sheet="1"/>
  <mergeCells count="20">
    <mergeCell ref="A1:M1"/>
    <mergeCell ref="A3:M3"/>
    <mergeCell ref="A5:M5"/>
    <mergeCell ref="A6:A9"/>
    <mergeCell ref="B6:B9"/>
    <mergeCell ref="C6:D7"/>
    <mergeCell ref="E6:M6"/>
    <mergeCell ref="E7:H7"/>
    <mergeCell ref="I7:K7"/>
    <mergeCell ref="L7:M7"/>
    <mergeCell ref="J8:J9"/>
    <mergeCell ref="K8:K9"/>
    <mergeCell ref="L8:L9"/>
    <mergeCell ref="M8:M9"/>
    <mergeCell ref="C8:C9"/>
    <mergeCell ref="D8:D9"/>
    <mergeCell ref="E8:E9"/>
    <mergeCell ref="F8:F9"/>
    <mergeCell ref="G8:H8"/>
    <mergeCell ref="I8:I9"/>
  </mergeCells>
  <printOptions/>
  <pageMargins left="0.5118110236220472" right="0.5118110236220472" top="0.5511811023622047" bottom="0.5511811023622047" header="0" footer="0"/>
  <pageSetup blackAndWhite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showZeros="0" zoomScale="115" zoomScaleNormal="115" zoomScalePageLayoutView="0" workbookViewId="0" topLeftCell="A1">
      <pane xSplit="2" ySplit="10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17" sqref="P17"/>
    </sheetView>
  </sheetViews>
  <sheetFormatPr defaultColWidth="9.140625" defaultRowHeight="15"/>
  <cols>
    <col min="1" max="1" width="37.8515625" style="25" customWidth="1"/>
    <col min="2" max="2" width="3.8515625" style="25" customWidth="1"/>
    <col min="3" max="3" width="10.00390625" style="25" customWidth="1"/>
    <col min="4" max="4" width="6.00390625" style="25" bestFit="1" customWidth="1"/>
    <col min="5" max="5" width="10.00390625" style="25" customWidth="1"/>
    <col min="6" max="6" width="9.28125" style="25" bestFit="1" customWidth="1"/>
    <col min="7" max="7" width="8.00390625" style="25" bestFit="1" customWidth="1"/>
    <col min="8" max="8" width="6.28125" style="25" bestFit="1" customWidth="1"/>
    <col min="9" max="9" width="6.00390625" style="25" customWidth="1"/>
    <col min="10" max="10" width="9.8515625" style="25" customWidth="1"/>
    <col min="11" max="11" width="9.28125" style="25" bestFit="1" customWidth="1"/>
    <col min="12" max="12" width="8.00390625" style="25" bestFit="1" customWidth="1"/>
    <col min="13" max="13" width="6.28125" style="25" bestFit="1" customWidth="1"/>
    <col min="14" max="14" width="13.8515625" style="25" bestFit="1" customWidth="1"/>
    <col min="15" max="15" width="2.140625" style="25" customWidth="1"/>
    <col min="16" max="16384" width="9.140625" style="33" customWidth="1"/>
  </cols>
  <sheetData>
    <row r="1" spans="1:14" s="25" customFormat="1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3" customFormat="1" ht="12">
      <c r="A2" s="50"/>
      <c r="B2" s="50"/>
      <c r="C2" s="51">
        <f>IF((C11&gt;=C12)*OR(C13&gt;=C14)*OR(C15&gt;=C16+C17+C18)*OR(C23&gt;=C24+C25+C26)*OR(C23&gt;=C27)*OR(C30&gt;=C31)*OR(C35=C36+C37+C38+C39)*OR(C41=C40+C35+C34+C33+C32+C30+C29+C28+C23+C22+C21+C20+C19+C15+C13+C11)*OR(C41=C42+C43+C44+C45+C46),,"ОШИБКА")</f>
        <v>0</v>
      </c>
      <c r="D2" s="51">
        <f aca="true" t="shared" si="0" ref="D2:N2">IF((D11&gt;=D12)*OR(D13&gt;=D14)*OR(D15&gt;=D16+D17+D18)*OR(D23&gt;=D24+D25+D26)*OR(D23&gt;=D27)*OR(D30&gt;=D31)*OR(D35=D36+D37+D38+D39)*OR(D41=D40+D35+D34+D33+D32+D30+D29+D28+D23+D22+D21+D20+D19+D15+D13+D11)*OR(D41=D42+D43+D44+D45+D46),,"ОШИБКА")</f>
        <v>0</v>
      </c>
      <c r="E2" s="51">
        <f t="shared" si="0"/>
        <v>0</v>
      </c>
      <c r="F2" s="51">
        <f t="shared" si="0"/>
        <v>0</v>
      </c>
      <c r="G2" s="51">
        <f t="shared" si="0"/>
        <v>0</v>
      </c>
      <c r="H2" s="51">
        <f t="shared" si="0"/>
        <v>0</v>
      </c>
      <c r="I2" s="51">
        <f t="shared" si="0"/>
        <v>0</v>
      </c>
      <c r="J2" s="51">
        <f t="shared" si="0"/>
        <v>0</v>
      </c>
      <c r="K2" s="51">
        <f t="shared" si="0"/>
        <v>0</v>
      </c>
      <c r="L2" s="51">
        <f t="shared" si="0"/>
        <v>0</v>
      </c>
      <c r="M2" s="51">
        <f t="shared" si="0"/>
        <v>0</v>
      </c>
      <c r="N2" s="51">
        <f t="shared" si="0"/>
        <v>0</v>
      </c>
    </row>
    <row r="3" spans="1:14" s="3" customFormat="1" ht="12.75" customHeight="1">
      <c r="A3" s="169" t="s">
        <v>286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s="3" customFormat="1" ht="6.75" customHeight="1">
      <c r="A4" s="50"/>
      <c r="B4" s="52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" customFormat="1" ht="6.75" customHeight="1">
      <c r="A5" s="50"/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3" customFormat="1" ht="12.75" customHeight="1">
      <c r="A6" s="140" t="s">
        <v>193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s="3" customFormat="1" ht="12" customHeight="1">
      <c r="A7" s="138" t="s">
        <v>40</v>
      </c>
      <c r="B7" s="141" t="s">
        <v>22</v>
      </c>
      <c r="C7" s="142" t="s">
        <v>287</v>
      </c>
      <c r="D7" s="144" t="s">
        <v>288</v>
      </c>
      <c r="E7" s="145"/>
      <c r="F7" s="145"/>
      <c r="G7" s="145"/>
      <c r="H7" s="146"/>
      <c r="I7" s="144" t="s">
        <v>289</v>
      </c>
      <c r="J7" s="145"/>
      <c r="K7" s="145"/>
      <c r="L7" s="145"/>
      <c r="M7" s="146"/>
      <c r="N7" s="147" t="s">
        <v>290</v>
      </c>
    </row>
    <row r="8" spans="1:14" s="3" customFormat="1" ht="12">
      <c r="A8" s="138"/>
      <c r="B8" s="141"/>
      <c r="C8" s="170"/>
      <c r="D8" s="142" t="s">
        <v>44</v>
      </c>
      <c r="E8" s="144" t="s">
        <v>291</v>
      </c>
      <c r="F8" s="145"/>
      <c r="G8" s="145"/>
      <c r="H8" s="146"/>
      <c r="I8" s="142" t="s">
        <v>44</v>
      </c>
      <c r="J8" s="144" t="s">
        <v>291</v>
      </c>
      <c r="K8" s="145"/>
      <c r="L8" s="145"/>
      <c r="M8" s="146"/>
      <c r="N8" s="148"/>
    </row>
    <row r="9" spans="1:14" s="3" customFormat="1" ht="27" customHeight="1">
      <c r="A9" s="138"/>
      <c r="B9" s="141"/>
      <c r="C9" s="143"/>
      <c r="D9" s="143"/>
      <c r="E9" s="6" t="s">
        <v>292</v>
      </c>
      <c r="F9" s="6" t="s">
        <v>293</v>
      </c>
      <c r="G9" s="6" t="s">
        <v>294</v>
      </c>
      <c r="H9" s="6" t="s">
        <v>295</v>
      </c>
      <c r="I9" s="143"/>
      <c r="J9" s="6" t="s">
        <v>292</v>
      </c>
      <c r="K9" s="6" t="s">
        <v>293</v>
      </c>
      <c r="L9" s="6" t="s">
        <v>294</v>
      </c>
      <c r="M9" s="6" t="s">
        <v>295</v>
      </c>
      <c r="N9" s="149"/>
    </row>
    <row r="10" spans="1:14" s="10" customFormat="1" ht="12">
      <c r="A10" s="8">
        <v>1</v>
      </c>
      <c r="B10" s="14">
        <f>1+A10</f>
        <v>2</v>
      </c>
      <c r="C10" s="15">
        <f aca="true" t="shared" si="1" ref="C10:I10">1+B10</f>
        <v>3</v>
      </c>
      <c r="D10" s="15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5">
        <f t="shared" si="1"/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>1+L10</f>
        <v>13</v>
      </c>
      <c r="N10" s="14">
        <f>1+M10</f>
        <v>14</v>
      </c>
    </row>
    <row r="11" spans="1:15" s="25" customFormat="1" ht="24">
      <c r="A11" s="16" t="s">
        <v>296</v>
      </c>
      <c r="B11" s="17" t="s">
        <v>31</v>
      </c>
      <c r="C11" s="18">
        <f>D11+I11+N11</f>
        <v>1</v>
      </c>
      <c r="D11" s="18">
        <f>SUM(E11:H11)</f>
        <v>1</v>
      </c>
      <c r="E11" s="32"/>
      <c r="F11" s="32"/>
      <c r="G11" s="32">
        <v>1</v>
      </c>
      <c r="H11" s="32"/>
      <c r="I11" s="18">
        <f aca="true" t="shared" si="2" ref="I11:I46">SUM(J11:M11)</f>
        <v>0</v>
      </c>
      <c r="J11" s="32"/>
      <c r="K11" s="32"/>
      <c r="L11" s="32"/>
      <c r="M11" s="32"/>
      <c r="N11" s="32"/>
      <c r="O11" s="12">
        <f>IF((C11=D11+I11+N11)*OR(D11=E11+F11+G11+H11)*OR(I11=J11+K11+L11+M11),,"!!!")</f>
        <v>0</v>
      </c>
    </row>
    <row r="12" spans="1:15" s="25" customFormat="1" ht="24">
      <c r="A12" s="16" t="s">
        <v>297</v>
      </c>
      <c r="B12" s="17" t="s">
        <v>33</v>
      </c>
      <c r="C12" s="18">
        <f aca="true" t="shared" si="3" ref="C12:C46">D12+I12+N12</f>
        <v>0</v>
      </c>
      <c r="D12" s="18">
        <f aca="true" t="shared" si="4" ref="D12:D46">SUM(E12:H12)</f>
        <v>0</v>
      </c>
      <c r="E12" s="32"/>
      <c r="F12" s="32"/>
      <c r="G12" s="32"/>
      <c r="H12" s="32"/>
      <c r="I12" s="18">
        <f t="shared" si="2"/>
        <v>0</v>
      </c>
      <c r="J12" s="32"/>
      <c r="K12" s="32"/>
      <c r="L12" s="32"/>
      <c r="M12" s="32"/>
      <c r="N12" s="32"/>
      <c r="O12" s="12">
        <f aca="true" t="shared" si="5" ref="O12:O46">IF((C12=D12+I12+N12)*OR(D12=E12+F12+G12+H12)*OR(I12=J12+K12+L12+M12),,"!!!")</f>
        <v>0</v>
      </c>
    </row>
    <row r="13" spans="1:15" s="25" customFormat="1" ht="24">
      <c r="A13" s="16" t="s">
        <v>298</v>
      </c>
      <c r="B13" s="17" t="s">
        <v>35</v>
      </c>
      <c r="C13" s="18">
        <f t="shared" si="3"/>
        <v>0</v>
      </c>
      <c r="D13" s="18">
        <f t="shared" si="4"/>
        <v>0</v>
      </c>
      <c r="E13" s="32"/>
      <c r="F13" s="32"/>
      <c r="G13" s="32"/>
      <c r="H13" s="32"/>
      <c r="I13" s="18">
        <f t="shared" si="2"/>
        <v>0</v>
      </c>
      <c r="J13" s="32"/>
      <c r="K13" s="32"/>
      <c r="L13" s="32"/>
      <c r="M13" s="32"/>
      <c r="N13" s="32"/>
      <c r="O13" s="12">
        <f t="shared" si="5"/>
        <v>0</v>
      </c>
    </row>
    <row r="14" spans="1:15" s="25" customFormat="1" ht="24">
      <c r="A14" s="16" t="s">
        <v>299</v>
      </c>
      <c r="B14" s="17" t="s">
        <v>37</v>
      </c>
      <c r="C14" s="18">
        <f t="shared" si="3"/>
        <v>0</v>
      </c>
      <c r="D14" s="18">
        <f t="shared" si="4"/>
        <v>0</v>
      </c>
      <c r="E14" s="32"/>
      <c r="F14" s="32"/>
      <c r="G14" s="32"/>
      <c r="H14" s="32"/>
      <c r="I14" s="18">
        <f t="shared" si="2"/>
        <v>0</v>
      </c>
      <c r="J14" s="32"/>
      <c r="K14" s="32"/>
      <c r="L14" s="32"/>
      <c r="M14" s="32"/>
      <c r="N14" s="32"/>
      <c r="O14" s="12">
        <f t="shared" si="5"/>
        <v>0</v>
      </c>
    </row>
    <row r="15" spans="1:15" s="25" customFormat="1" ht="14.25">
      <c r="A15" s="19" t="s">
        <v>300</v>
      </c>
      <c r="B15" s="17" t="s">
        <v>68</v>
      </c>
      <c r="C15" s="18">
        <f t="shared" si="3"/>
        <v>17</v>
      </c>
      <c r="D15" s="18">
        <f t="shared" si="4"/>
        <v>1</v>
      </c>
      <c r="E15" s="32"/>
      <c r="F15" s="32"/>
      <c r="G15" s="32">
        <v>1</v>
      </c>
      <c r="H15" s="32"/>
      <c r="I15" s="18">
        <f t="shared" si="2"/>
        <v>0</v>
      </c>
      <c r="J15" s="32"/>
      <c r="K15" s="32"/>
      <c r="L15" s="32"/>
      <c r="M15" s="32"/>
      <c r="N15" s="32">
        <v>16</v>
      </c>
      <c r="O15" s="12">
        <f t="shared" si="5"/>
        <v>0</v>
      </c>
    </row>
    <row r="16" spans="1:15" s="25" customFormat="1" ht="24">
      <c r="A16" s="16" t="s">
        <v>301</v>
      </c>
      <c r="B16" s="17" t="s">
        <v>70</v>
      </c>
      <c r="C16" s="18">
        <f t="shared" si="3"/>
        <v>1</v>
      </c>
      <c r="D16" s="18">
        <f t="shared" si="4"/>
        <v>1</v>
      </c>
      <c r="E16" s="32"/>
      <c r="F16" s="32"/>
      <c r="G16" s="32">
        <v>1</v>
      </c>
      <c r="H16" s="32"/>
      <c r="I16" s="18">
        <f t="shared" si="2"/>
        <v>0</v>
      </c>
      <c r="J16" s="32"/>
      <c r="K16" s="32"/>
      <c r="L16" s="32"/>
      <c r="M16" s="32"/>
      <c r="N16" s="32"/>
      <c r="O16" s="12">
        <f t="shared" si="5"/>
        <v>0</v>
      </c>
    </row>
    <row r="17" spans="1:15" s="25" customFormat="1" ht="24">
      <c r="A17" s="16" t="s">
        <v>302</v>
      </c>
      <c r="B17" s="17" t="s">
        <v>72</v>
      </c>
      <c r="C17" s="18">
        <f t="shared" si="3"/>
        <v>0</v>
      </c>
      <c r="D17" s="18">
        <f t="shared" si="4"/>
        <v>0</v>
      </c>
      <c r="E17" s="32"/>
      <c r="F17" s="32"/>
      <c r="G17" s="32"/>
      <c r="H17" s="32"/>
      <c r="I17" s="18">
        <f t="shared" si="2"/>
        <v>0</v>
      </c>
      <c r="J17" s="32"/>
      <c r="K17" s="32"/>
      <c r="L17" s="32"/>
      <c r="M17" s="32"/>
      <c r="N17" s="32"/>
      <c r="O17" s="12">
        <f t="shared" si="5"/>
        <v>0</v>
      </c>
    </row>
    <row r="18" spans="1:15" s="25" customFormat="1" ht="14.25">
      <c r="A18" s="16" t="s">
        <v>303</v>
      </c>
      <c r="B18" s="17" t="s">
        <v>74</v>
      </c>
      <c r="C18" s="18">
        <f t="shared" si="3"/>
        <v>16</v>
      </c>
      <c r="D18" s="18">
        <f t="shared" si="4"/>
        <v>0</v>
      </c>
      <c r="E18" s="32"/>
      <c r="F18" s="32"/>
      <c r="G18" s="32"/>
      <c r="H18" s="32"/>
      <c r="I18" s="18">
        <f t="shared" si="2"/>
        <v>0</v>
      </c>
      <c r="J18" s="32"/>
      <c r="K18" s="32"/>
      <c r="L18" s="32"/>
      <c r="M18" s="32"/>
      <c r="N18" s="32">
        <v>16</v>
      </c>
      <c r="O18" s="12">
        <f t="shared" si="5"/>
        <v>0</v>
      </c>
    </row>
    <row r="19" spans="1:15" s="25" customFormat="1" ht="14.25">
      <c r="A19" s="16" t="s">
        <v>304</v>
      </c>
      <c r="B19" s="17" t="s">
        <v>76</v>
      </c>
      <c r="C19" s="18">
        <f t="shared" si="3"/>
        <v>0</v>
      </c>
      <c r="D19" s="18">
        <f t="shared" si="4"/>
        <v>0</v>
      </c>
      <c r="E19" s="32"/>
      <c r="F19" s="32"/>
      <c r="G19" s="32"/>
      <c r="H19" s="32"/>
      <c r="I19" s="18">
        <f t="shared" si="2"/>
        <v>0</v>
      </c>
      <c r="J19" s="32"/>
      <c r="K19" s="32"/>
      <c r="L19" s="32"/>
      <c r="M19" s="32"/>
      <c r="N19" s="32"/>
      <c r="O19" s="12">
        <f t="shared" si="5"/>
        <v>0</v>
      </c>
    </row>
    <row r="20" spans="1:15" s="25" customFormat="1" ht="14.25">
      <c r="A20" s="16" t="s">
        <v>305</v>
      </c>
      <c r="B20" s="17" t="s">
        <v>306</v>
      </c>
      <c r="C20" s="18">
        <f t="shared" si="3"/>
        <v>0</v>
      </c>
      <c r="D20" s="18">
        <f t="shared" si="4"/>
        <v>0</v>
      </c>
      <c r="E20" s="32"/>
      <c r="F20" s="32"/>
      <c r="G20" s="32"/>
      <c r="H20" s="32"/>
      <c r="I20" s="18">
        <f t="shared" si="2"/>
        <v>0</v>
      </c>
      <c r="J20" s="32"/>
      <c r="K20" s="32"/>
      <c r="L20" s="32"/>
      <c r="M20" s="32"/>
      <c r="N20" s="32"/>
      <c r="O20" s="12">
        <f t="shared" si="5"/>
        <v>0</v>
      </c>
    </row>
    <row r="21" spans="1:15" s="25" customFormat="1" ht="14.25">
      <c r="A21" s="19" t="s">
        <v>307</v>
      </c>
      <c r="B21" s="17" t="s">
        <v>308</v>
      </c>
      <c r="C21" s="18">
        <f t="shared" si="3"/>
        <v>0</v>
      </c>
      <c r="D21" s="18">
        <f t="shared" si="4"/>
        <v>0</v>
      </c>
      <c r="E21" s="32"/>
      <c r="F21" s="32"/>
      <c r="G21" s="32"/>
      <c r="H21" s="32"/>
      <c r="I21" s="18">
        <f t="shared" si="2"/>
        <v>0</v>
      </c>
      <c r="J21" s="32"/>
      <c r="K21" s="32"/>
      <c r="L21" s="32"/>
      <c r="M21" s="32"/>
      <c r="N21" s="32"/>
      <c r="O21" s="12">
        <f t="shared" si="5"/>
        <v>0</v>
      </c>
    </row>
    <row r="22" spans="1:15" s="25" customFormat="1" ht="14.25">
      <c r="A22" s="19" t="s">
        <v>309</v>
      </c>
      <c r="B22" s="17" t="s">
        <v>310</v>
      </c>
      <c r="C22" s="18">
        <f t="shared" si="3"/>
        <v>0</v>
      </c>
      <c r="D22" s="18">
        <f t="shared" si="4"/>
        <v>0</v>
      </c>
      <c r="E22" s="32"/>
      <c r="F22" s="32"/>
      <c r="G22" s="32"/>
      <c r="H22" s="32"/>
      <c r="I22" s="18">
        <f t="shared" si="2"/>
        <v>0</v>
      </c>
      <c r="J22" s="32"/>
      <c r="K22" s="32"/>
      <c r="L22" s="32"/>
      <c r="M22" s="32"/>
      <c r="N22" s="32"/>
      <c r="O22" s="12">
        <f t="shared" si="5"/>
        <v>0</v>
      </c>
    </row>
    <row r="23" spans="1:15" s="25" customFormat="1" ht="14.25">
      <c r="A23" s="19" t="s">
        <v>311</v>
      </c>
      <c r="B23" s="17" t="s">
        <v>312</v>
      </c>
      <c r="C23" s="18">
        <f t="shared" si="3"/>
        <v>0</v>
      </c>
      <c r="D23" s="18">
        <f t="shared" si="4"/>
        <v>0</v>
      </c>
      <c r="E23" s="32"/>
      <c r="F23" s="32"/>
      <c r="G23" s="32"/>
      <c r="H23" s="32"/>
      <c r="I23" s="18">
        <f t="shared" si="2"/>
        <v>0</v>
      </c>
      <c r="J23" s="32"/>
      <c r="K23" s="32"/>
      <c r="L23" s="32"/>
      <c r="M23" s="32"/>
      <c r="N23" s="32"/>
      <c r="O23" s="12">
        <f t="shared" si="5"/>
        <v>0</v>
      </c>
    </row>
    <row r="24" spans="1:15" s="25" customFormat="1" ht="24">
      <c r="A24" s="16" t="s">
        <v>313</v>
      </c>
      <c r="B24" s="17" t="s">
        <v>314</v>
      </c>
      <c r="C24" s="18">
        <f t="shared" si="3"/>
        <v>0</v>
      </c>
      <c r="D24" s="18">
        <f t="shared" si="4"/>
        <v>0</v>
      </c>
      <c r="E24" s="32"/>
      <c r="F24" s="32"/>
      <c r="G24" s="32"/>
      <c r="H24" s="32"/>
      <c r="I24" s="18">
        <f t="shared" si="2"/>
        <v>0</v>
      </c>
      <c r="J24" s="32"/>
      <c r="K24" s="32"/>
      <c r="L24" s="32"/>
      <c r="M24" s="32"/>
      <c r="N24" s="32"/>
      <c r="O24" s="12">
        <f t="shared" si="5"/>
        <v>0</v>
      </c>
    </row>
    <row r="25" spans="1:15" s="25" customFormat="1" ht="14.25">
      <c r="A25" s="16" t="s">
        <v>315</v>
      </c>
      <c r="B25" s="17" t="s">
        <v>316</v>
      </c>
      <c r="C25" s="18">
        <f t="shared" si="3"/>
        <v>0</v>
      </c>
      <c r="D25" s="18">
        <f t="shared" si="4"/>
        <v>0</v>
      </c>
      <c r="E25" s="32"/>
      <c r="F25" s="32"/>
      <c r="G25" s="32"/>
      <c r="H25" s="32"/>
      <c r="I25" s="18">
        <f t="shared" si="2"/>
        <v>0</v>
      </c>
      <c r="J25" s="32"/>
      <c r="K25" s="32"/>
      <c r="L25" s="32"/>
      <c r="M25" s="32"/>
      <c r="N25" s="32"/>
      <c r="O25" s="12">
        <f t="shared" si="5"/>
        <v>0</v>
      </c>
    </row>
    <row r="26" spans="1:15" s="25" customFormat="1" ht="14.25">
      <c r="A26" s="19" t="s">
        <v>317</v>
      </c>
      <c r="B26" s="17" t="s">
        <v>318</v>
      </c>
      <c r="C26" s="18">
        <f t="shared" si="3"/>
        <v>0</v>
      </c>
      <c r="D26" s="18">
        <f t="shared" si="4"/>
        <v>0</v>
      </c>
      <c r="E26" s="32"/>
      <c r="F26" s="32"/>
      <c r="G26" s="32"/>
      <c r="H26" s="32"/>
      <c r="I26" s="18">
        <f t="shared" si="2"/>
        <v>0</v>
      </c>
      <c r="J26" s="32"/>
      <c r="K26" s="32"/>
      <c r="L26" s="32"/>
      <c r="M26" s="32"/>
      <c r="N26" s="32"/>
      <c r="O26" s="12">
        <f t="shared" si="5"/>
        <v>0</v>
      </c>
    </row>
    <row r="27" spans="1:15" s="25" customFormat="1" ht="14.25">
      <c r="A27" s="19" t="s">
        <v>319</v>
      </c>
      <c r="B27" s="17" t="s">
        <v>320</v>
      </c>
      <c r="C27" s="18">
        <f t="shared" si="3"/>
        <v>0</v>
      </c>
      <c r="D27" s="18">
        <f t="shared" si="4"/>
        <v>0</v>
      </c>
      <c r="E27" s="32"/>
      <c r="F27" s="32"/>
      <c r="G27" s="32"/>
      <c r="H27" s="32"/>
      <c r="I27" s="18">
        <f t="shared" si="2"/>
        <v>0</v>
      </c>
      <c r="J27" s="32"/>
      <c r="K27" s="32"/>
      <c r="L27" s="32"/>
      <c r="M27" s="32"/>
      <c r="N27" s="32"/>
      <c r="O27" s="12">
        <f t="shared" si="5"/>
        <v>0</v>
      </c>
    </row>
    <row r="28" spans="1:15" s="25" customFormat="1" ht="14.25">
      <c r="A28" s="16" t="s">
        <v>321</v>
      </c>
      <c r="B28" s="17" t="s">
        <v>322</v>
      </c>
      <c r="C28" s="18">
        <f t="shared" si="3"/>
        <v>0</v>
      </c>
      <c r="D28" s="18">
        <f t="shared" si="4"/>
        <v>0</v>
      </c>
      <c r="E28" s="32"/>
      <c r="F28" s="32"/>
      <c r="G28" s="32"/>
      <c r="H28" s="32"/>
      <c r="I28" s="18">
        <f t="shared" si="2"/>
        <v>0</v>
      </c>
      <c r="J28" s="32"/>
      <c r="K28" s="32"/>
      <c r="L28" s="32"/>
      <c r="M28" s="32"/>
      <c r="N28" s="32"/>
      <c r="O28" s="12">
        <f t="shared" si="5"/>
        <v>0</v>
      </c>
    </row>
    <row r="29" spans="1:15" s="25" customFormat="1" ht="14.25">
      <c r="A29" s="19" t="s">
        <v>323</v>
      </c>
      <c r="B29" s="17" t="s">
        <v>324</v>
      </c>
      <c r="C29" s="18">
        <f t="shared" si="3"/>
        <v>0</v>
      </c>
      <c r="D29" s="18">
        <f t="shared" si="4"/>
        <v>0</v>
      </c>
      <c r="E29" s="32"/>
      <c r="F29" s="32"/>
      <c r="G29" s="32"/>
      <c r="H29" s="32"/>
      <c r="I29" s="18">
        <f t="shared" si="2"/>
        <v>0</v>
      </c>
      <c r="J29" s="32"/>
      <c r="K29" s="32"/>
      <c r="L29" s="32"/>
      <c r="M29" s="32"/>
      <c r="N29" s="32"/>
      <c r="O29" s="12">
        <f t="shared" si="5"/>
        <v>0</v>
      </c>
    </row>
    <row r="30" spans="1:15" s="25" customFormat="1" ht="36">
      <c r="A30" s="16" t="s">
        <v>325</v>
      </c>
      <c r="B30" s="17" t="s">
        <v>326</v>
      </c>
      <c r="C30" s="18">
        <f t="shared" si="3"/>
        <v>0</v>
      </c>
      <c r="D30" s="18">
        <f t="shared" si="4"/>
        <v>0</v>
      </c>
      <c r="E30" s="32"/>
      <c r="F30" s="32"/>
      <c r="G30" s="32"/>
      <c r="H30" s="32"/>
      <c r="I30" s="18">
        <f t="shared" si="2"/>
        <v>0</v>
      </c>
      <c r="J30" s="32"/>
      <c r="K30" s="32"/>
      <c r="L30" s="32"/>
      <c r="M30" s="32"/>
      <c r="N30" s="32"/>
      <c r="O30" s="12">
        <f t="shared" si="5"/>
        <v>0</v>
      </c>
    </row>
    <row r="31" spans="1:15" s="25" customFormat="1" ht="14.25">
      <c r="A31" s="16" t="s">
        <v>327</v>
      </c>
      <c r="B31" s="17" t="s">
        <v>328</v>
      </c>
      <c r="C31" s="18">
        <f t="shared" si="3"/>
        <v>0</v>
      </c>
      <c r="D31" s="18">
        <f t="shared" si="4"/>
        <v>0</v>
      </c>
      <c r="E31" s="32"/>
      <c r="F31" s="32"/>
      <c r="G31" s="32"/>
      <c r="H31" s="32"/>
      <c r="I31" s="18">
        <f t="shared" si="2"/>
        <v>0</v>
      </c>
      <c r="J31" s="32"/>
      <c r="K31" s="32"/>
      <c r="L31" s="32"/>
      <c r="M31" s="32"/>
      <c r="N31" s="32"/>
      <c r="O31" s="12">
        <f t="shared" si="5"/>
        <v>0</v>
      </c>
    </row>
    <row r="32" spans="1:15" s="25" customFormat="1" ht="14.25">
      <c r="A32" s="19" t="s">
        <v>329</v>
      </c>
      <c r="B32" s="17" t="s">
        <v>330</v>
      </c>
      <c r="C32" s="18">
        <f t="shared" si="3"/>
        <v>0</v>
      </c>
      <c r="D32" s="18">
        <f t="shared" si="4"/>
        <v>0</v>
      </c>
      <c r="E32" s="32"/>
      <c r="F32" s="32"/>
      <c r="G32" s="32"/>
      <c r="H32" s="32"/>
      <c r="I32" s="18">
        <f t="shared" si="2"/>
        <v>0</v>
      </c>
      <c r="J32" s="32"/>
      <c r="K32" s="32"/>
      <c r="L32" s="32"/>
      <c r="M32" s="32"/>
      <c r="N32" s="32"/>
      <c r="O32" s="12">
        <f t="shared" si="5"/>
        <v>0</v>
      </c>
    </row>
    <row r="33" spans="1:15" s="25" customFormat="1" ht="14.25">
      <c r="A33" s="16" t="s">
        <v>331</v>
      </c>
      <c r="B33" s="17" t="s">
        <v>332</v>
      </c>
      <c r="C33" s="18">
        <f t="shared" si="3"/>
        <v>0</v>
      </c>
      <c r="D33" s="18">
        <f t="shared" si="4"/>
        <v>0</v>
      </c>
      <c r="E33" s="32"/>
      <c r="F33" s="32"/>
      <c r="G33" s="32"/>
      <c r="H33" s="32"/>
      <c r="I33" s="18">
        <f t="shared" si="2"/>
        <v>0</v>
      </c>
      <c r="J33" s="32"/>
      <c r="K33" s="32"/>
      <c r="L33" s="32"/>
      <c r="M33" s="32"/>
      <c r="N33" s="32"/>
      <c r="O33" s="12">
        <f t="shared" si="5"/>
        <v>0</v>
      </c>
    </row>
    <row r="34" spans="1:15" s="25" customFormat="1" ht="14.25">
      <c r="A34" s="19" t="s">
        <v>333</v>
      </c>
      <c r="B34" s="17" t="s">
        <v>334</v>
      </c>
      <c r="C34" s="18">
        <f t="shared" si="3"/>
        <v>0</v>
      </c>
      <c r="D34" s="18">
        <f t="shared" si="4"/>
        <v>0</v>
      </c>
      <c r="E34" s="32"/>
      <c r="F34" s="32"/>
      <c r="G34" s="32"/>
      <c r="H34" s="32"/>
      <c r="I34" s="18">
        <f t="shared" si="2"/>
        <v>0</v>
      </c>
      <c r="J34" s="32"/>
      <c r="K34" s="32"/>
      <c r="L34" s="32"/>
      <c r="M34" s="32"/>
      <c r="N34" s="32"/>
      <c r="O34" s="12">
        <f t="shared" si="5"/>
        <v>0</v>
      </c>
    </row>
    <row r="35" spans="1:15" s="25" customFormat="1" ht="24">
      <c r="A35" s="16" t="s">
        <v>335</v>
      </c>
      <c r="B35" s="17" t="s">
        <v>336</v>
      </c>
      <c r="C35" s="18">
        <f>SUM(C36:C39)</f>
        <v>0</v>
      </c>
      <c r="D35" s="18">
        <f aca="true" t="shared" si="6" ref="D35:N35">SUM(D36:D39)</f>
        <v>0</v>
      </c>
      <c r="E35" s="18">
        <f t="shared" si="6"/>
        <v>0</v>
      </c>
      <c r="F35" s="18">
        <f t="shared" si="6"/>
        <v>0</v>
      </c>
      <c r="G35" s="18">
        <f t="shared" si="6"/>
        <v>0</v>
      </c>
      <c r="H35" s="18">
        <f t="shared" si="6"/>
        <v>0</v>
      </c>
      <c r="I35" s="18">
        <f t="shared" si="6"/>
        <v>0</v>
      </c>
      <c r="J35" s="18">
        <f t="shared" si="6"/>
        <v>0</v>
      </c>
      <c r="K35" s="18">
        <f t="shared" si="6"/>
        <v>0</v>
      </c>
      <c r="L35" s="18">
        <f t="shared" si="6"/>
        <v>0</v>
      </c>
      <c r="M35" s="18">
        <f t="shared" si="6"/>
        <v>0</v>
      </c>
      <c r="N35" s="18">
        <f t="shared" si="6"/>
        <v>0</v>
      </c>
      <c r="O35" s="12">
        <f t="shared" si="5"/>
        <v>0</v>
      </c>
    </row>
    <row r="36" spans="1:15" s="25" customFormat="1" ht="28.5">
      <c r="A36" s="26" t="s">
        <v>337</v>
      </c>
      <c r="B36" s="17" t="s">
        <v>338</v>
      </c>
      <c r="C36" s="18">
        <f t="shared" si="3"/>
        <v>0</v>
      </c>
      <c r="D36" s="18">
        <f t="shared" si="4"/>
        <v>0</v>
      </c>
      <c r="E36" s="31"/>
      <c r="F36" s="31"/>
      <c r="G36" s="31"/>
      <c r="H36" s="31"/>
      <c r="I36" s="18">
        <f t="shared" si="2"/>
        <v>0</v>
      </c>
      <c r="J36" s="31"/>
      <c r="K36" s="31"/>
      <c r="L36" s="31"/>
      <c r="M36" s="31"/>
      <c r="N36" s="31"/>
      <c r="O36" s="12">
        <f t="shared" si="5"/>
        <v>0</v>
      </c>
    </row>
    <row r="37" spans="1:15" s="25" customFormat="1" ht="14.25">
      <c r="A37" s="56" t="s">
        <v>339</v>
      </c>
      <c r="B37" s="17" t="s">
        <v>340</v>
      </c>
      <c r="C37" s="18">
        <f t="shared" si="3"/>
        <v>0</v>
      </c>
      <c r="D37" s="18">
        <f t="shared" si="4"/>
        <v>0</v>
      </c>
      <c r="E37" s="31"/>
      <c r="F37" s="31"/>
      <c r="G37" s="31"/>
      <c r="H37" s="31"/>
      <c r="I37" s="18">
        <f t="shared" si="2"/>
        <v>0</v>
      </c>
      <c r="J37" s="31"/>
      <c r="K37" s="31"/>
      <c r="L37" s="31"/>
      <c r="M37" s="31"/>
      <c r="N37" s="31"/>
      <c r="O37" s="12">
        <f t="shared" si="5"/>
        <v>0</v>
      </c>
    </row>
    <row r="38" spans="1:15" s="25" customFormat="1" ht="14.25">
      <c r="A38" s="56" t="s">
        <v>341</v>
      </c>
      <c r="B38" s="17" t="s">
        <v>342</v>
      </c>
      <c r="C38" s="18">
        <f t="shared" si="3"/>
        <v>0</v>
      </c>
      <c r="D38" s="18">
        <f t="shared" si="4"/>
        <v>0</v>
      </c>
      <c r="E38" s="31"/>
      <c r="F38" s="31"/>
      <c r="G38" s="31"/>
      <c r="H38" s="31"/>
      <c r="I38" s="18">
        <f t="shared" si="2"/>
        <v>0</v>
      </c>
      <c r="J38" s="31"/>
      <c r="K38" s="31"/>
      <c r="L38" s="31"/>
      <c r="M38" s="31"/>
      <c r="N38" s="31"/>
      <c r="O38" s="12">
        <f t="shared" si="5"/>
        <v>0</v>
      </c>
    </row>
    <row r="39" spans="1:15" s="25" customFormat="1" ht="14.25">
      <c r="A39" s="56" t="s">
        <v>343</v>
      </c>
      <c r="B39" s="17" t="s">
        <v>344</v>
      </c>
      <c r="C39" s="18">
        <f t="shared" si="3"/>
        <v>0</v>
      </c>
      <c r="D39" s="18">
        <f t="shared" si="4"/>
        <v>0</v>
      </c>
      <c r="E39" s="31"/>
      <c r="F39" s="31"/>
      <c r="G39" s="31"/>
      <c r="H39" s="31"/>
      <c r="I39" s="18">
        <f t="shared" si="2"/>
        <v>0</v>
      </c>
      <c r="J39" s="31"/>
      <c r="K39" s="31"/>
      <c r="L39" s="31"/>
      <c r="M39" s="31"/>
      <c r="N39" s="31"/>
      <c r="O39" s="12">
        <f t="shared" si="5"/>
        <v>0</v>
      </c>
    </row>
    <row r="40" spans="1:15" s="25" customFormat="1" ht="28.5">
      <c r="A40" s="26" t="s">
        <v>345</v>
      </c>
      <c r="B40" s="17" t="s">
        <v>346</v>
      </c>
      <c r="C40" s="18">
        <f t="shared" si="3"/>
        <v>0</v>
      </c>
      <c r="D40" s="18">
        <f t="shared" si="4"/>
        <v>0</v>
      </c>
      <c r="E40" s="31"/>
      <c r="F40" s="31"/>
      <c r="G40" s="31"/>
      <c r="H40" s="31"/>
      <c r="I40" s="18">
        <f t="shared" si="2"/>
        <v>0</v>
      </c>
      <c r="J40" s="31"/>
      <c r="K40" s="31"/>
      <c r="L40" s="31"/>
      <c r="M40" s="31"/>
      <c r="N40" s="31"/>
      <c r="O40" s="12">
        <f t="shared" si="5"/>
        <v>0</v>
      </c>
    </row>
    <row r="41" spans="1:15" s="25" customFormat="1" ht="14.25">
      <c r="A41" s="53" t="s">
        <v>280</v>
      </c>
      <c r="B41" s="17" t="s">
        <v>347</v>
      </c>
      <c r="C41" s="18">
        <f>C11+C13+C15+C19+C20+C21+C22+C23+C28+C29+C30+C32+C33+C34+C35+C40</f>
        <v>18</v>
      </c>
      <c r="D41" s="18">
        <f aca="true" t="shared" si="7" ref="D41:N41">D11+D13+D15+D19+D20+D21+D22+D23+D28+D29+D30+D32+D33+D34+D35+D40</f>
        <v>2</v>
      </c>
      <c r="E41" s="18">
        <f t="shared" si="7"/>
        <v>0</v>
      </c>
      <c r="F41" s="18">
        <f t="shared" si="7"/>
        <v>0</v>
      </c>
      <c r="G41" s="18">
        <f t="shared" si="7"/>
        <v>2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16</v>
      </c>
      <c r="O41" s="12">
        <f t="shared" si="5"/>
        <v>0</v>
      </c>
    </row>
    <row r="42" spans="1:15" s="25" customFormat="1" ht="25.5">
      <c r="A42" s="54" t="s">
        <v>281</v>
      </c>
      <c r="B42" s="17" t="s">
        <v>348</v>
      </c>
      <c r="C42" s="18">
        <f t="shared" si="3"/>
        <v>18</v>
      </c>
      <c r="D42" s="18">
        <f t="shared" si="4"/>
        <v>2</v>
      </c>
      <c r="E42" s="31"/>
      <c r="F42" s="31"/>
      <c r="G42" s="31">
        <v>2</v>
      </c>
      <c r="H42" s="31"/>
      <c r="I42" s="18">
        <f t="shared" si="2"/>
        <v>0</v>
      </c>
      <c r="J42" s="31"/>
      <c r="K42" s="31"/>
      <c r="L42" s="31"/>
      <c r="M42" s="31"/>
      <c r="N42" s="31">
        <v>16</v>
      </c>
      <c r="O42" s="12">
        <f t="shared" si="5"/>
        <v>0</v>
      </c>
    </row>
    <row r="43" spans="1:15" s="25" customFormat="1" ht="14.25">
      <c r="A43" s="55" t="s">
        <v>282</v>
      </c>
      <c r="B43" s="17" t="s">
        <v>349</v>
      </c>
      <c r="C43" s="18">
        <f t="shared" si="3"/>
        <v>0</v>
      </c>
      <c r="D43" s="18">
        <f t="shared" si="4"/>
        <v>0</v>
      </c>
      <c r="E43" s="31"/>
      <c r="F43" s="31"/>
      <c r="G43" s="31"/>
      <c r="H43" s="31"/>
      <c r="I43" s="18">
        <f t="shared" si="2"/>
        <v>0</v>
      </c>
      <c r="J43" s="31"/>
      <c r="K43" s="31"/>
      <c r="L43" s="31"/>
      <c r="M43" s="31"/>
      <c r="N43" s="31"/>
      <c r="O43" s="12">
        <f t="shared" si="5"/>
        <v>0</v>
      </c>
    </row>
    <row r="44" spans="1:15" s="25" customFormat="1" ht="14.25">
      <c r="A44" s="55" t="s">
        <v>283</v>
      </c>
      <c r="B44" s="17" t="s">
        <v>350</v>
      </c>
      <c r="C44" s="18">
        <f t="shared" si="3"/>
        <v>0</v>
      </c>
      <c r="D44" s="18">
        <f t="shared" si="4"/>
        <v>0</v>
      </c>
      <c r="E44" s="31"/>
      <c r="F44" s="31"/>
      <c r="G44" s="31"/>
      <c r="H44" s="31"/>
      <c r="I44" s="18">
        <f t="shared" si="2"/>
        <v>0</v>
      </c>
      <c r="J44" s="31"/>
      <c r="K44" s="31"/>
      <c r="L44" s="31"/>
      <c r="M44" s="31"/>
      <c r="N44" s="31"/>
      <c r="O44" s="12">
        <f t="shared" si="5"/>
        <v>0</v>
      </c>
    </row>
    <row r="45" spans="1:15" s="25" customFormat="1" ht="14.25">
      <c r="A45" s="55" t="s">
        <v>284</v>
      </c>
      <c r="B45" s="17" t="s">
        <v>351</v>
      </c>
      <c r="C45" s="18">
        <f t="shared" si="3"/>
        <v>0</v>
      </c>
      <c r="D45" s="18">
        <f t="shared" si="4"/>
        <v>0</v>
      </c>
      <c r="E45" s="31"/>
      <c r="F45" s="31"/>
      <c r="G45" s="31"/>
      <c r="H45" s="31"/>
      <c r="I45" s="18">
        <f t="shared" si="2"/>
        <v>0</v>
      </c>
      <c r="J45" s="31"/>
      <c r="K45" s="31"/>
      <c r="L45" s="31"/>
      <c r="M45" s="31"/>
      <c r="N45" s="31"/>
      <c r="O45" s="12">
        <f t="shared" si="5"/>
        <v>0</v>
      </c>
    </row>
    <row r="46" spans="1:15" s="25" customFormat="1" ht="14.25">
      <c r="A46" s="55" t="s">
        <v>285</v>
      </c>
      <c r="B46" s="17" t="s">
        <v>352</v>
      </c>
      <c r="C46" s="18">
        <f t="shared" si="3"/>
        <v>0</v>
      </c>
      <c r="D46" s="18">
        <f t="shared" si="4"/>
        <v>0</v>
      </c>
      <c r="E46" s="31"/>
      <c r="F46" s="31"/>
      <c r="G46" s="31"/>
      <c r="H46" s="31"/>
      <c r="I46" s="18">
        <f t="shared" si="2"/>
        <v>0</v>
      </c>
      <c r="J46" s="31"/>
      <c r="K46" s="31"/>
      <c r="L46" s="31"/>
      <c r="M46" s="31"/>
      <c r="N46" s="31"/>
      <c r="O46" s="12">
        <f t="shared" si="5"/>
        <v>0</v>
      </c>
    </row>
  </sheetData>
  <sheetProtection password="CF00" sheet="1"/>
  <mergeCells count="13">
    <mergeCell ref="I7:M7"/>
    <mergeCell ref="N7:N9"/>
    <mergeCell ref="D8:D9"/>
    <mergeCell ref="E8:H8"/>
    <mergeCell ref="I8:I9"/>
    <mergeCell ref="J8:M8"/>
    <mergeCell ref="A1:N1"/>
    <mergeCell ref="A3:N3"/>
    <mergeCell ref="A6:N6"/>
    <mergeCell ref="A7:A9"/>
    <mergeCell ref="B7:B9"/>
    <mergeCell ref="C7:C9"/>
    <mergeCell ref="D7:H7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showZeros="0" zoomScale="115" zoomScaleNormal="115" zoomScalePageLayoutView="0" workbookViewId="0" topLeftCell="A1">
      <pane xSplit="2" ySplit="10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8" sqref="J28"/>
    </sheetView>
  </sheetViews>
  <sheetFormatPr defaultColWidth="9.140625" defaultRowHeight="15"/>
  <cols>
    <col min="1" max="1" width="37.8515625" style="25" customWidth="1"/>
    <col min="2" max="2" width="3.8515625" style="25" customWidth="1"/>
    <col min="3" max="3" width="10.57421875" style="25" bestFit="1" customWidth="1"/>
    <col min="4" max="4" width="7.8515625" style="25" bestFit="1" customWidth="1"/>
    <col min="5" max="13" width="11.28125" style="25" customWidth="1"/>
    <col min="14" max="14" width="3.57421875" style="25" customWidth="1"/>
    <col min="15" max="16384" width="9.140625" style="33" customWidth="1"/>
  </cols>
  <sheetData>
    <row r="1" spans="1:13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3:13" s="3" customFormat="1" ht="12">
      <c r="C2" s="12">
        <f>IF((C13=C14+C18)*OR(C14=C15+C16+C17)*OR(C18=C19+C20)*OR(C21=C22+C23+C24)*OR(C26=C11+C12+C13+C21+C25)*OR(C26=C27+C31+C35+C39+C43)*OR(C27=C28+C29+C30)*OR(C31=C32+C33+C34)*OR(C35=C36+C37+C38)*OR(C39=C40+C41+C42)*OR(C43=C44+C45+C46),,"ОШИБКА")</f>
        <v>0</v>
      </c>
      <c r="D2" s="12">
        <f aca="true" t="shared" si="0" ref="D2:M2">IF((D13=D14+D18)*OR(D14=D15+D16+D17)*OR(D18=D19+D20)*OR(D21=D22+D23+D24)*OR(D26=D11+D12+D13+D21+D25)*OR(D26=D27+D31+D35+D39+D43)*OR(D27=D28+D29+D30)*OR(D31=D32+D33+D34)*OR(D35=D36+D37+D38)*OR(D39=D40+D41+D42)*OR(D43=D44+D45+D46),,"ОШИБКА")</f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</row>
    <row r="3" spans="1:13" s="3" customFormat="1" ht="12.75" customHeight="1">
      <c r="A3" s="130" t="s">
        <v>353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="3" customFormat="1" ht="8.25" customHeight="1">
      <c r="B4" s="5"/>
    </row>
    <row r="5" spans="1:13" s="3" customFormat="1" ht="12.75" customHeight="1">
      <c r="A5" s="131" t="s">
        <v>354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3" s="3" customFormat="1" ht="12" customHeight="1">
      <c r="A6" s="147" t="s">
        <v>40</v>
      </c>
      <c r="B6" s="150" t="s">
        <v>22</v>
      </c>
      <c r="C6" s="158" t="s">
        <v>355</v>
      </c>
      <c r="D6" s="163"/>
      <c r="E6" s="144" t="s">
        <v>356</v>
      </c>
      <c r="F6" s="145"/>
      <c r="G6" s="145"/>
      <c r="H6" s="145"/>
      <c r="I6" s="145"/>
      <c r="J6" s="145"/>
      <c r="K6" s="145"/>
      <c r="L6" s="145"/>
      <c r="M6" s="146"/>
    </row>
    <row r="7" spans="1:13" s="3" customFormat="1" ht="12" customHeight="1">
      <c r="A7" s="148"/>
      <c r="B7" s="151"/>
      <c r="C7" s="164"/>
      <c r="D7" s="165"/>
      <c r="E7" s="144" t="s">
        <v>44</v>
      </c>
      <c r="F7" s="145"/>
      <c r="G7" s="146"/>
      <c r="H7" s="144" t="s">
        <v>357</v>
      </c>
      <c r="I7" s="145"/>
      <c r="J7" s="145"/>
      <c r="K7" s="145"/>
      <c r="L7" s="145"/>
      <c r="M7" s="146"/>
    </row>
    <row r="8" spans="1:13" s="3" customFormat="1" ht="23.25" customHeight="1">
      <c r="A8" s="148"/>
      <c r="B8" s="151"/>
      <c r="C8" s="147" t="s">
        <v>358</v>
      </c>
      <c r="D8" s="147" t="s">
        <v>359</v>
      </c>
      <c r="E8" s="144" t="s">
        <v>360</v>
      </c>
      <c r="F8" s="146"/>
      <c r="G8" s="142" t="s">
        <v>359</v>
      </c>
      <c r="H8" s="144" t="s">
        <v>361</v>
      </c>
      <c r="I8" s="145"/>
      <c r="J8" s="146"/>
      <c r="K8" s="144" t="s">
        <v>362</v>
      </c>
      <c r="L8" s="145"/>
      <c r="M8" s="146"/>
    </row>
    <row r="9" spans="1:13" s="3" customFormat="1" ht="51.75" customHeight="1">
      <c r="A9" s="149"/>
      <c r="B9" s="152"/>
      <c r="C9" s="149"/>
      <c r="D9" s="149"/>
      <c r="E9" s="13" t="s">
        <v>44</v>
      </c>
      <c r="F9" s="6" t="s">
        <v>363</v>
      </c>
      <c r="G9" s="143"/>
      <c r="H9" s="6" t="s">
        <v>364</v>
      </c>
      <c r="I9" s="6" t="s">
        <v>365</v>
      </c>
      <c r="J9" s="6" t="s">
        <v>366</v>
      </c>
      <c r="K9" s="6" t="s">
        <v>364</v>
      </c>
      <c r="L9" s="6" t="s">
        <v>365</v>
      </c>
      <c r="M9" s="6" t="s">
        <v>366</v>
      </c>
    </row>
    <row r="10" spans="1:13" s="10" customFormat="1" ht="12">
      <c r="A10" s="8">
        <v>1</v>
      </c>
      <c r="B10" s="14">
        <f>1+A10</f>
        <v>2</v>
      </c>
      <c r="C10" s="14">
        <f aca="true" t="shared" si="1" ref="C10:H10">1+B10</f>
        <v>3</v>
      </c>
      <c r="D10" s="14">
        <f t="shared" si="1"/>
        <v>4</v>
      </c>
      <c r="E10" s="15">
        <f t="shared" si="1"/>
        <v>5</v>
      </c>
      <c r="F10" s="14">
        <f t="shared" si="1"/>
        <v>6</v>
      </c>
      <c r="G10" s="15">
        <f t="shared" si="1"/>
        <v>7</v>
      </c>
      <c r="H10" s="14">
        <f t="shared" si="1"/>
        <v>8</v>
      </c>
      <c r="I10" s="14">
        <f>1+H10</f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>1+L10</f>
        <v>13</v>
      </c>
    </row>
    <row r="11" spans="1:14" s="25" customFormat="1" ht="14.25">
      <c r="A11" s="16" t="s">
        <v>367</v>
      </c>
      <c r="B11" s="17" t="s">
        <v>31</v>
      </c>
      <c r="C11" s="32">
        <v>1</v>
      </c>
      <c r="D11" s="32"/>
      <c r="E11" s="57">
        <f>SUM(H11:J11)</f>
        <v>286.6</v>
      </c>
      <c r="F11" s="60"/>
      <c r="G11" s="57">
        <f>SUM(K11:M11)</f>
        <v>0</v>
      </c>
      <c r="H11" s="60">
        <v>286.6</v>
      </c>
      <c r="I11" s="60"/>
      <c r="J11" s="60"/>
      <c r="K11" s="60"/>
      <c r="L11" s="60"/>
      <c r="M11" s="60"/>
      <c r="N11" s="12">
        <f>IF((E11&gt;=F11)*OR(E11=H11+I11+J11)*OR(G11=K11+L11+M11),,"!!!")</f>
        <v>0</v>
      </c>
    </row>
    <row r="12" spans="1:14" s="25" customFormat="1" ht="36">
      <c r="A12" s="16" t="s">
        <v>368</v>
      </c>
      <c r="B12" s="17" t="s">
        <v>33</v>
      </c>
      <c r="C12" s="32">
        <v>2</v>
      </c>
      <c r="D12" s="32"/>
      <c r="E12" s="57">
        <f aca="true" t="shared" si="2" ref="E12:E46">SUM(H12:J12)</f>
        <v>391.1</v>
      </c>
      <c r="F12" s="60"/>
      <c r="G12" s="57">
        <f aca="true" t="shared" si="3" ref="G12:G46">SUM(K12:M12)</f>
        <v>0</v>
      </c>
      <c r="H12" s="60">
        <v>391.1</v>
      </c>
      <c r="I12" s="60"/>
      <c r="J12" s="60"/>
      <c r="K12" s="60"/>
      <c r="L12" s="60"/>
      <c r="M12" s="60"/>
      <c r="N12" s="12">
        <f aca="true" t="shared" si="4" ref="N12:N46">IF((E12&gt;=F12)*OR(E12=H12+I12+J12)*OR(G12=K12+L12+M12),,"!!!")</f>
        <v>0</v>
      </c>
    </row>
    <row r="13" spans="1:14" s="25" customFormat="1" ht="36">
      <c r="A13" s="23" t="s">
        <v>369</v>
      </c>
      <c r="B13" s="38" t="s">
        <v>35</v>
      </c>
      <c r="C13" s="18">
        <f>C14+C18</f>
        <v>5</v>
      </c>
      <c r="D13" s="18">
        <f aca="true" t="shared" si="5" ref="D13:M13">D14+D18</f>
        <v>0</v>
      </c>
      <c r="E13" s="57">
        <f t="shared" si="5"/>
        <v>1368.8</v>
      </c>
      <c r="F13" s="57">
        <f t="shared" si="5"/>
        <v>0</v>
      </c>
      <c r="G13" s="57">
        <f t="shared" si="5"/>
        <v>0</v>
      </c>
      <c r="H13" s="57">
        <f t="shared" si="5"/>
        <v>1368.8</v>
      </c>
      <c r="I13" s="57">
        <f t="shared" si="5"/>
        <v>0</v>
      </c>
      <c r="J13" s="57">
        <f t="shared" si="5"/>
        <v>0</v>
      </c>
      <c r="K13" s="57">
        <f t="shared" si="5"/>
        <v>0</v>
      </c>
      <c r="L13" s="57">
        <f t="shared" si="5"/>
        <v>0</v>
      </c>
      <c r="M13" s="57">
        <f t="shared" si="5"/>
        <v>0</v>
      </c>
      <c r="N13" s="12">
        <f t="shared" si="4"/>
        <v>0</v>
      </c>
    </row>
    <row r="14" spans="1:14" s="25" customFormat="1" ht="14.25">
      <c r="A14" s="23" t="s">
        <v>370</v>
      </c>
      <c r="B14" s="38" t="s">
        <v>37</v>
      </c>
      <c r="C14" s="18">
        <f>SUM(C15:C17)</f>
        <v>5</v>
      </c>
      <c r="D14" s="18">
        <f aca="true" t="shared" si="6" ref="D14:M14">SUM(D15:D17)</f>
        <v>0</v>
      </c>
      <c r="E14" s="57">
        <f t="shared" si="6"/>
        <v>1368.8</v>
      </c>
      <c r="F14" s="57">
        <f t="shared" si="6"/>
        <v>0</v>
      </c>
      <c r="G14" s="57">
        <f t="shared" si="6"/>
        <v>0</v>
      </c>
      <c r="H14" s="57">
        <f t="shared" si="6"/>
        <v>1368.8</v>
      </c>
      <c r="I14" s="57">
        <f t="shared" si="6"/>
        <v>0</v>
      </c>
      <c r="J14" s="57">
        <f t="shared" si="6"/>
        <v>0</v>
      </c>
      <c r="K14" s="57">
        <f t="shared" si="6"/>
        <v>0</v>
      </c>
      <c r="L14" s="57">
        <f t="shared" si="6"/>
        <v>0</v>
      </c>
      <c r="M14" s="57">
        <f t="shared" si="6"/>
        <v>0</v>
      </c>
      <c r="N14" s="12">
        <f t="shared" si="4"/>
        <v>0</v>
      </c>
    </row>
    <row r="15" spans="1:14" s="25" customFormat="1" ht="24">
      <c r="A15" s="16" t="s">
        <v>371</v>
      </c>
      <c r="B15" s="17" t="s">
        <v>68</v>
      </c>
      <c r="C15" s="32">
        <v>5</v>
      </c>
      <c r="D15" s="32"/>
      <c r="E15" s="57">
        <f t="shared" si="2"/>
        <v>1368.8</v>
      </c>
      <c r="F15" s="60"/>
      <c r="G15" s="57">
        <f t="shared" si="3"/>
        <v>0</v>
      </c>
      <c r="H15" s="60">
        <v>1368.8</v>
      </c>
      <c r="I15" s="60"/>
      <c r="J15" s="60"/>
      <c r="K15" s="60"/>
      <c r="L15" s="60"/>
      <c r="M15" s="60"/>
      <c r="N15" s="12">
        <f t="shared" si="4"/>
        <v>0</v>
      </c>
    </row>
    <row r="16" spans="1:14" s="25" customFormat="1" ht="24">
      <c r="A16" s="16" t="s">
        <v>372</v>
      </c>
      <c r="B16" s="17" t="s">
        <v>70</v>
      </c>
      <c r="C16" s="32"/>
      <c r="D16" s="32"/>
      <c r="E16" s="57">
        <f t="shared" si="2"/>
        <v>0</v>
      </c>
      <c r="F16" s="60"/>
      <c r="G16" s="57">
        <f t="shared" si="3"/>
        <v>0</v>
      </c>
      <c r="H16" s="60"/>
      <c r="I16" s="60"/>
      <c r="J16" s="60"/>
      <c r="K16" s="60"/>
      <c r="L16" s="60"/>
      <c r="M16" s="60"/>
      <c r="N16" s="12">
        <f t="shared" si="4"/>
        <v>0</v>
      </c>
    </row>
    <row r="17" spans="1:14" s="25" customFormat="1" ht="24">
      <c r="A17" s="16" t="s">
        <v>373</v>
      </c>
      <c r="B17" s="17" t="s">
        <v>72</v>
      </c>
      <c r="C17" s="32"/>
      <c r="D17" s="32"/>
      <c r="E17" s="57">
        <f t="shared" si="2"/>
        <v>0</v>
      </c>
      <c r="F17" s="60"/>
      <c r="G17" s="57">
        <f t="shared" si="3"/>
        <v>0</v>
      </c>
      <c r="H17" s="60"/>
      <c r="I17" s="60"/>
      <c r="J17" s="60"/>
      <c r="K17" s="60"/>
      <c r="L17" s="60"/>
      <c r="M17" s="60"/>
      <c r="N17" s="12">
        <f t="shared" si="4"/>
        <v>0</v>
      </c>
    </row>
    <row r="18" spans="1:14" s="25" customFormat="1" ht="14.25">
      <c r="A18" s="24" t="s">
        <v>374</v>
      </c>
      <c r="B18" s="38" t="s">
        <v>74</v>
      </c>
      <c r="C18" s="18">
        <f>C19+C20</f>
        <v>0</v>
      </c>
      <c r="D18" s="18">
        <f aca="true" t="shared" si="7" ref="D18:M18">D19+D20</f>
        <v>0</v>
      </c>
      <c r="E18" s="57">
        <f t="shared" si="7"/>
        <v>0</v>
      </c>
      <c r="F18" s="57">
        <f t="shared" si="7"/>
        <v>0</v>
      </c>
      <c r="G18" s="57">
        <f t="shared" si="7"/>
        <v>0</v>
      </c>
      <c r="H18" s="57">
        <f t="shared" si="7"/>
        <v>0</v>
      </c>
      <c r="I18" s="57">
        <f t="shared" si="7"/>
        <v>0</v>
      </c>
      <c r="J18" s="57">
        <f t="shared" si="7"/>
        <v>0</v>
      </c>
      <c r="K18" s="57">
        <f t="shared" si="7"/>
        <v>0</v>
      </c>
      <c r="L18" s="57">
        <f t="shared" si="7"/>
        <v>0</v>
      </c>
      <c r="M18" s="57">
        <f t="shared" si="7"/>
        <v>0</v>
      </c>
      <c r="N18" s="12">
        <f t="shared" si="4"/>
        <v>0</v>
      </c>
    </row>
    <row r="19" spans="1:14" s="25" customFormat="1" ht="14.25">
      <c r="A19" s="16" t="s">
        <v>375</v>
      </c>
      <c r="B19" s="17" t="s">
        <v>76</v>
      </c>
      <c r="C19" s="32"/>
      <c r="D19" s="32"/>
      <c r="E19" s="57">
        <f t="shared" si="2"/>
        <v>0</v>
      </c>
      <c r="F19" s="60"/>
      <c r="G19" s="57">
        <f t="shared" si="3"/>
        <v>0</v>
      </c>
      <c r="H19" s="60"/>
      <c r="I19" s="60"/>
      <c r="J19" s="60"/>
      <c r="K19" s="60"/>
      <c r="L19" s="60"/>
      <c r="M19" s="60"/>
      <c r="N19" s="12">
        <f t="shared" si="4"/>
        <v>0</v>
      </c>
    </row>
    <row r="20" spans="1:14" s="25" customFormat="1" ht="24">
      <c r="A20" s="16" t="s">
        <v>376</v>
      </c>
      <c r="B20" s="17">
        <f>1+B19</f>
        <v>10</v>
      </c>
      <c r="C20" s="32"/>
      <c r="D20" s="32"/>
      <c r="E20" s="57">
        <f t="shared" si="2"/>
        <v>0</v>
      </c>
      <c r="F20" s="60"/>
      <c r="G20" s="57">
        <f t="shared" si="3"/>
        <v>0</v>
      </c>
      <c r="H20" s="60"/>
      <c r="I20" s="60"/>
      <c r="J20" s="60"/>
      <c r="K20" s="60"/>
      <c r="L20" s="60"/>
      <c r="M20" s="60"/>
      <c r="N20" s="12">
        <f t="shared" si="4"/>
        <v>0</v>
      </c>
    </row>
    <row r="21" spans="1:14" s="25" customFormat="1" ht="14.25">
      <c r="A21" s="23" t="s">
        <v>377</v>
      </c>
      <c r="B21" s="38">
        <f>1+B20</f>
        <v>11</v>
      </c>
      <c r="C21" s="18">
        <f>SUM(C22:C24)</f>
        <v>0</v>
      </c>
      <c r="D21" s="18">
        <f aca="true" t="shared" si="8" ref="D21:M21">SUM(D22:D24)</f>
        <v>0</v>
      </c>
      <c r="E21" s="57">
        <f t="shared" si="8"/>
        <v>0</v>
      </c>
      <c r="F21" s="57">
        <f t="shared" si="8"/>
        <v>0</v>
      </c>
      <c r="G21" s="57">
        <f t="shared" si="8"/>
        <v>0</v>
      </c>
      <c r="H21" s="57">
        <f t="shared" si="8"/>
        <v>0</v>
      </c>
      <c r="I21" s="57">
        <f t="shared" si="8"/>
        <v>0</v>
      </c>
      <c r="J21" s="57">
        <f t="shared" si="8"/>
        <v>0</v>
      </c>
      <c r="K21" s="57">
        <f t="shared" si="8"/>
        <v>0</v>
      </c>
      <c r="L21" s="57">
        <f t="shared" si="8"/>
        <v>0</v>
      </c>
      <c r="M21" s="57">
        <f t="shared" si="8"/>
        <v>0</v>
      </c>
      <c r="N21" s="12">
        <f t="shared" si="4"/>
        <v>0</v>
      </c>
    </row>
    <row r="22" spans="1:14" s="25" customFormat="1" ht="14.25">
      <c r="A22" s="19" t="s">
        <v>378</v>
      </c>
      <c r="B22" s="17">
        <f aca="true" t="shared" si="9" ref="B22:B46">1+B21</f>
        <v>12</v>
      </c>
      <c r="C22" s="32"/>
      <c r="D22" s="32"/>
      <c r="E22" s="57">
        <f t="shared" si="2"/>
        <v>0</v>
      </c>
      <c r="F22" s="60"/>
      <c r="G22" s="57">
        <f t="shared" si="3"/>
        <v>0</v>
      </c>
      <c r="H22" s="60"/>
      <c r="I22" s="60"/>
      <c r="J22" s="60"/>
      <c r="K22" s="60"/>
      <c r="L22" s="60"/>
      <c r="M22" s="60"/>
      <c r="N22" s="12">
        <f t="shared" si="4"/>
        <v>0</v>
      </c>
    </row>
    <row r="23" spans="1:14" s="25" customFormat="1" ht="14.25">
      <c r="A23" s="19" t="s">
        <v>276</v>
      </c>
      <c r="B23" s="17">
        <f t="shared" si="9"/>
        <v>13</v>
      </c>
      <c r="C23" s="32"/>
      <c r="D23" s="32"/>
      <c r="E23" s="57">
        <f t="shared" si="2"/>
        <v>0</v>
      </c>
      <c r="F23" s="60"/>
      <c r="G23" s="57">
        <f t="shared" si="3"/>
        <v>0</v>
      </c>
      <c r="H23" s="60"/>
      <c r="I23" s="60"/>
      <c r="J23" s="60"/>
      <c r="K23" s="60"/>
      <c r="L23" s="60"/>
      <c r="M23" s="60"/>
      <c r="N23" s="12">
        <f t="shared" si="4"/>
        <v>0</v>
      </c>
    </row>
    <row r="24" spans="1:14" s="25" customFormat="1" ht="14.25">
      <c r="A24" s="19" t="s">
        <v>277</v>
      </c>
      <c r="B24" s="17">
        <f t="shared" si="9"/>
        <v>14</v>
      </c>
      <c r="C24" s="32"/>
      <c r="D24" s="32"/>
      <c r="E24" s="57">
        <f t="shared" si="2"/>
        <v>0</v>
      </c>
      <c r="F24" s="60"/>
      <c r="G24" s="57">
        <f t="shared" si="3"/>
        <v>0</v>
      </c>
      <c r="H24" s="60"/>
      <c r="I24" s="60"/>
      <c r="J24" s="60"/>
      <c r="K24" s="60"/>
      <c r="L24" s="60"/>
      <c r="M24" s="60"/>
      <c r="N24" s="12">
        <f t="shared" si="4"/>
        <v>0</v>
      </c>
    </row>
    <row r="25" spans="1:14" s="25" customFormat="1" ht="14.25">
      <c r="A25" s="19" t="s">
        <v>279</v>
      </c>
      <c r="B25" s="17">
        <f t="shared" si="9"/>
        <v>15</v>
      </c>
      <c r="C25" s="32">
        <v>9</v>
      </c>
      <c r="D25" s="32"/>
      <c r="E25" s="57">
        <f t="shared" si="2"/>
        <v>1017.3</v>
      </c>
      <c r="F25" s="60"/>
      <c r="G25" s="57">
        <f t="shared" si="3"/>
        <v>0</v>
      </c>
      <c r="H25" s="60">
        <v>1017.3</v>
      </c>
      <c r="I25" s="60"/>
      <c r="J25" s="60"/>
      <c r="K25" s="60"/>
      <c r="L25" s="60"/>
      <c r="M25" s="60"/>
      <c r="N25" s="12">
        <f t="shared" si="4"/>
        <v>0</v>
      </c>
    </row>
    <row r="26" spans="1:14" s="25" customFormat="1" ht="14.25">
      <c r="A26" s="58" t="s">
        <v>280</v>
      </c>
      <c r="B26" s="38">
        <f t="shared" si="9"/>
        <v>16</v>
      </c>
      <c r="C26" s="18">
        <f>C11+C12+C13+C21+C25</f>
        <v>17</v>
      </c>
      <c r="D26" s="18">
        <f aca="true" t="shared" si="10" ref="D26:M26">D11+D12+D13+D21+D25</f>
        <v>0</v>
      </c>
      <c r="E26" s="57">
        <f t="shared" si="10"/>
        <v>3063.8</v>
      </c>
      <c r="F26" s="57">
        <f t="shared" si="10"/>
        <v>0</v>
      </c>
      <c r="G26" s="57">
        <f t="shared" si="10"/>
        <v>0</v>
      </c>
      <c r="H26" s="57">
        <f t="shared" si="10"/>
        <v>3063.8</v>
      </c>
      <c r="I26" s="57">
        <f t="shared" si="10"/>
        <v>0</v>
      </c>
      <c r="J26" s="57">
        <f t="shared" si="10"/>
        <v>0</v>
      </c>
      <c r="K26" s="57">
        <f t="shared" si="10"/>
        <v>0</v>
      </c>
      <c r="L26" s="57">
        <f t="shared" si="10"/>
        <v>0</v>
      </c>
      <c r="M26" s="57">
        <f t="shared" si="10"/>
        <v>0</v>
      </c>
      <c r="N26" s="12">
        <f t="shared" si="4"/>
        <v>0</v>
      </c>
    </row>
    <row r="27" spans="1:14" s="25" customFormat="1" ht="24">
      <c r="A27" s="23" t="s">
        <v>379</v>
      </c>
      <c r="B27" s="38">
        <f t="shared" si="9"/>
        <v>17</v>
      </c>
      <c r="C27" s="18">
        <f>SUM(C28:C30)</f>
        <v>17</v>
      </c>
      <c r="D27" s="18">
        <f aca="true" t="shared" si="11" ref="D27:M27">SUM(D28:D30)</f>
        <v>0</v>
      </c>
      <c r="E27" s="57">
        <f t="shared" si="11"/>
        <v>3063.8</v>
      </c>
      <c r="F27" s="57">
        <f t="shared" si="11"/>
        <v>0</v>
      </c>
      <c r="G27" s="57">
        <f t="shared" si="11"/>
        <v>0</v>
      </c>
      <c r="H27" s="57">
        <f t="shared" si="11"/>
        <v>3063.8</v>
      </c>
      <c r="I27" s="57">
        <f t="shared" si="11"/>
        <v>0</v>
      </c>
      <c r="J27" s="57">
        <f t="shared" si="11"/>
        <v>0</v>
      </c>
      <c r="K27" s="57">
        <f t="shared" si="11"/>
        <v>0</v>
      </c>
      <c r="L27" s="57">
        <f t="shared" si="11"/>
        <v>0</v>
      </c>
      <c r="M27" s="57">
        <f t="shared" si="11"/>
        <v>0</v>
      </c>
      <c r="N27" s="12">
        <f t="shared" si="4"/>
        <v>0</v>
      </c>
    </row>
    <row r="28" spans="1:14" s="25" customFormat="1" ht="60">
      <c r="A28" s="16" t="s">
        <v>380</v>
      </c>
      <c r="B28" s="17">
        <f t="shared" si="9"/>
        <v>18</v>
      </c>
      <c r="C28" s="32">
        <v>17</v>
      </c>
      <c r="D28" s="32"/>
      <c r="E28" s="57">
        <f t="shared" si="2"/>
        <v>3063.8</v>
      </c>
      <c r="F28" s="60"/>
      <c r="G28" s="57">
        <f t="shared" si="3"/>
        <v>0</v>
      </c>
      <c r="H28" s="60">
        <v>3063.8</v>
      </c>
      <c r="I28" s="60"/>
      <c r="J28" s="60"/>
      <c r="K28" s="60"/>
      <c r="L28" s="60"/>
      <c r="M28" s="60"/>
      <c r="N28" s="12">
        <f t="shared" si="4"/>
        <v>0</v>
      </c>
    </row>
    <row r="29" spans="1:14" s="25" customFormat="1" ht="24">
      <c r="A29" s="16" t="s">
        <v>381</v>
      </c>
      <c r="B29" s="17">
        <f t="shared" si="9"/>
        <v>19</v>
      </c>
      <c r="C29" s="32"/>
      <c r="D29" s="32"/>
      <c r="E29" s="57">
        <f t="shared" si="2"/>
        <v>0</v>
      </c>
      <c r="F29" s="60"/>
      <c r="G29" s="57">
        <f t="shared" si="3"/>
        <v>0</v>
      </c>
      <c r="H29" s="60"/>
      <c r="I29" s="60"/>
      <c r="J29" s="60"/>
      <c r="K29" s="60"/>
      <c r="L29" s="60"/>
      <c r="M29" s="60"/>
      <c r="N29" s="12">
        <f t="shared" si="4"/>
        <v>0</v>
      </c>
    </row>
    <row r="30" spans="1:14" s="25" customFormat="1" ht="24">
      <c r="A30" s="16" t="s">
        <v>382</v>
      </c>
      <c r="B30" s="17">
        <f t="shared" si="9"/>
        <v>20</v>
      </c>
      <c r="C30" s="32"/>
      <c r="D30" s="32"/>
      <c r="E30" s="57">
        <f t="shared" si="2"/>
        <v>0</v>
      </c>
      <c r="F30" s="60"/>
      <c r="G30" s="57">
        <f t="shared" si="3"/>
        <v>0</v>
      </c>
      <c r="H30" s="60"/>
      <c r="I30" s="60"/>
      <c r="J30" s="60"/>
      <c r="K30" s="60"/>
      <c r="L30" s="60"/>
      <c r="M30" s="60"/>
      <c r="N30" s="12">
        <f t="shared" si="4"/>
        <v>0</v>
      </c>
    </row>
    <row r="31" spans="1:14" s="25" customFormat="1" ht="14.25">
      <c r="A31" s="24" t="s">
        <v>383</v>
      </c>
      <c r="B31" s="38">
        <f t="shared" si="9"/>
        <v>21</v>
      </c>
      <c r="C31" s="18">
        <f>SUM(C32:C34)</f>
        <v>0</v>
      </c>
      <c r="D31" s="18">
        <f aca="true" t="shared" si="12" ref="D31:M31">SUM(D32:D34)</f>
        <v>0</v>
      </c>
      <c r="E31" s="57">
        <f t="shared" si="12"/>
        <v>0</v>
      </c>
      <c r="F31" s="57">
        <f t="shared" si="12"/>
        <v>0</v>
      </c>
      <c r="G31" s="57">
        <f t="shared" si="12"/>
        <v>0</v>
      </c>
      <c r="H31" s="57">
        <f t="shared" si="12"/>
        <v>0</v>
      </c>
      <c r="I31" s="57">
        <f t="shared" si="12"/>
        <v>0</v>
      </c>
      <c r="J31" s="57">
        <f t="shared" si="12"/>
        <v>0</v>
      </c>
      <c r="K31" s="57">
        <f t="shared" si="12"/>
        <v>0</v>
      </c>
      <c r="L31" s="57">
        <f t="shared" si="12"/>
        <v>0</v>
      </c>
      <c r="M31" s="57">
        <f t="shared" si="12"/>
        <v>0</v>
      </c>
      <c r="N31" s="12">
        <f t="shared" si="4"/>
        <v>0</v>
      </c>
    </row>
    <row r="32" spans="1:14" s="25" customFormat="1" ht="60">
      <c r="A32" s="16" t="s">
        <v>380</v>
      </c>
      <c r="B32" s="17">
        <f t="shared" si="9"/>
        <v>22</v>
      </c>
      <c r="C32" s="32"/>
      <c r="D32" s="32"/>
      <c r="E32" s="57">
        <f t="shared" si="2"/>
        <v>0</v>
      </c>
      <c r="F32" s="60"/>
      <c r="G32" s="57">
        <f t="shared" si="3"/>
        <v>0</v>
      </c>
      <c r="H32" s="60"/>
      <c r="I32" s="60"/>
      <c r="J32" s="60"/>
      <c r="K32" s="60"/>
      <c r="L32" s="60"/>
      <c r="M32" s="60"/>
      <c r="N32" s="12">
        <f t="shared" si="4"/>
        <v>0</v>
      </c>
    </row>
    <row r="33" spans="1:14" s="25" customFormat="1" ht="24">
      <c r="A33" s="16" t="s">
        <v>381</v>
      </c>
      <c r="B33" s="17">
        <f t="shared" si="9"/>
        <v>23</v>
      </c>
      <c r="C33" s="32"/>
      <c r="D33" s="32"/>
      <c r="E33" s="57">
        <f t="shared" si="2"/>
        <v>0</v>
      </c>
      <c r="F33" s="60"/>
      <c r="G33" s="57">
        <f t="shared" si="3"/>
        <v>0</v>
      </c>
      <c r="H33" s="60"/>
      <c r="I33" s="60"/>
      <c r="J33" s="60"/>
      <c r="K33" s="60"/>
      <c r="L33" s="60"/>
      <c r="M33" s="60"/>
      <c r="N33" s="12">
        <f t="shared" si="4"/>
        <v>0</v>
      </c>
    </row>
    <row r="34" spans="1:14" s="25" customFormat="1" ht="24">
      <c r="A34" s="16" t="s">
        <v>382</v>
      </c>
      <c r="B34" s="17">
        <f t="shared" si="9"/>
        <v>24</v>
      </c>
      <c r="C34" s="32"/>
      <c r="D34" s="32"/>
      <c r="E34" s="57">
        <f t="shared" si="2"/>
        <v>0</v>
      </c>
      <c r="F34" s="60"/>
      <c r="G34" s="57">
        <f t="shared" si="3"/>
        <v>0</v>
      </c>
      <c r="H34" s="60"/>
      <c r="I34" s="60"/>
      <c r="J34" s="60"/>
      <c r="K34" s="60"/>
      <c r="L34" s="60"/>
      <c r="M34" s="60"/>
      <c r="N34" s="12">
        <f t="shared" si="4"/>
        <v>0</v>
      </c>
    </row>
    <row r="35" spans="1:14" s="25" customFormat="1" ht="14.25">
      <c r="A35" s="24" t="s">
        <v>384</v>
      </c>
      <c r="B35" s="38">
        <f t="shared" si="9"/>
        <v>25</v>
      </c>
      <c r="C35" s="18">
        <f>SUM(C36:C38)</f>
        <v>0</v>
      </c>
      <c r="D35" s="18">
        <f aca="true" t="shared" si="13" ref="D35:M35">SUM(D36:D38)</f>
        <v>0</v>
      </c>
      <c r="E35" s="57">
        <f t="shared" si="13"/>
        <v>0</v>
      </c>
      <c r="F35" s="57">
        <f t="shared" si="13"/>
        <v>0</v>
      </c>
      <c r="G35" s="57">
        <f t="shared" si="13"/>
        <v>0</v>
      </c>
      <c r="H35" s="57">
        <f t="shared" si="13"/>
        <v>0</v>
      </c>
      <c r="I35" s="57">
        <f t="shared" si="13"/>
        <v>0</v>
      </c>
      <c r="J35" s="57">
        <f t="shared" si="13"/>
        <v>0</v>
      </c>
      <c r="K35" s="57">
        <f t="shared" si="13"/>
        <v>0</v>
      </c>
      <c r="L35" s="57">
        <f t="shared" si="13"/>
        <v>0</v>
      </c>
      <c r="M35" s="57">
        <f t="shared" si="13"/>
        <v>0</v>
      </c>
      <c r="N35" s="12">
        <f t="shared" si="4"/>
        <v>0</v>
      </c>
    </row>
    <row r="36" spans="1:14" s="25" customFormat="1" ht="60">
      <c r="A36" s="16" t="s">
        <v>380</v>
      </c>
      <c r="B36" s="17">
        <f t="shared" si="9"/>
        <v>26</v>
      </c>
      <c r="C36" s="32"/>
      <c r="D36" s="32"/>
      <c r="E36" s="57">
        <f t="shared" si="2"/>
        <v>0</v>
      </c>
      <c r="F36" s="60"/>
      <c r="G36" s="57">
        <f t="shared" si="3"/>
        <v>0</v>
      </c>
      <c r="H36" s="60"/>
      <c r="I36" s="60"/>
      <c r="J36" s="60"/>
      <c r="K36" s="60"/>
      <c r="L36" s="60"/>
      <c r="M36" s="60"/>
      <c r="N36" s="12">
        <f t="shared" si="4"/>
        <v>0</v>
      </c>
    </row>
    <row r="37" spans="1:14" s="25" customFormat="1" ht="24">
      <c r="A37" s="16" t="s">
        <v>381</v>
      </c>
      <c r="B37" s="17">
        <f t="shared" si="9"/>
        <v>27</v>
      </c>
      <c r="C37" s="31"/>
      <c r="D37" s="31"/>
      <c r="E37" s="57">
        <f t="shared" si="2"/>
        <v>0</v>
      </c>
      <c r="F37" s="61"/>
      <c r="G37" s="57">
        <f t="shared" si="3"/>
        <v>0</v>
      </c>
      <c r="H37" s="61"/>
      <c r="I37" s="61"/>
      <c r="J37" s="61"/>
      <c r="K37" s="61"/>
      <c r="L37" s="61"/>
      <c r="M37" s="61"/>
      <c r="N37" s="12">
        <f t="shared" si="4"/>
        <v>0</v>
      </c>
    </row>
    <row r="38" spans="1:14" s="25" customFormat="1" ht="24">
      <c r="A38" s="16" t="s">
        <v>382</v>
      </c>
      <c r="B38" s="17">
        <f t="shared" si="9"/>
        <v>28</v>
      </c>
      <c r="C38" s="31"/>
      <c r="D38" s="31"/>
      <c r="E38" s="57">
        <f t="shared" si="2"/>
        <v>0</v>
      </c>
      <c r="F38" s="61"/>
      <c r="G38" s="57">
        <f t="shared" si="3"/>
        <v>0</v>
      </c>
      <c r="H38" s="61"/>
      <c r="I38" s="61"/>
      <c r="J38" s="61"/>
      <c r="K38" s="61"/>
      <c r="L38" s="61"/>
      <c r="M38" s="61"/>
      <c r="N38" s="12">
        <f t="shared" si="4"/>
        <v>0</v>
      </c>
    </row>
    <row r="39" spans="1:14" s="25" customFormat="1" ht="14.25">
      <c r="A39" s="24" t="s">
        <v>385</v>
      </c>
      <c r="B39" s="38">
        <f t="shared" si="9"/>
        <v>29</v>
      </c>
      <c r="C39" s="30">
        <f>SUM(C40:C42)</f>
        <v>0</v>
      </c>
      <c r="D39" s="30">
        <f aca="true" t="shared" si="14" ref="D39:M39">SUM(D40:D42)</f>
        <v>0</v>
      </c>
      <c r="E39" s="59">
        <f t="shared" si="14"/>
        <v>0</v>
      </c>
      <c r="F39" s="59">
        <f t="shared" si="14"/>
        <v>0</v>
      </c>
      <c r="G39" s="59">
        <f t="shared" si="14"/>
        <v>0</v>
      </c>
      <c r="H39" s="59">
        <f t="shared" si="14"/>
        <v>0</v>
      </c>
      <c r="I39" s="59">
        <f t="shared" si="14"/>
        <v>0</v>
      </c>
      <c r="J39" s="59">
        <f t="shared" si="14"/>
        <v>0</v>
      </c>
      <c r="K39" s="59">
        <f t="shared" si="14"/>
        <v>0</v>
      </c>
      <c r="L39" s="59">
        <f t="shared" si="14"/>
        <v>0</v>
      </c>
      <c r="M39" s="59">
        <f t="shared" si="14"/>
        <v>0</v>
      </c>
      <c r="N39" s="12">
        <f t="shared" si="4"/>
        <v>0</v>
      </c>
    </row>
    <row r="40" spans="1:14" s="25" customFormat="1" ht="60">
      <c r="A40" s="16" t="s">
        <v>380</v>
      </c>
      <c r="B40" s="17">
        <f t="shared" si="9"/>
        <v>30</v>
      </c>
      <c r="C40" s="31"/>
      <c r="D40" s="31"/>
      <c r="E40" s="57">
        <f t="shared" si="2"/>
        <v>0</v>
      </c>
      <c r="F40" s="61"/>
      <c r="G40" s="57">
        <f t="shared" si="3"/>
        <v>0</v>
      </c>
      <c r="H40" s="61"/>
      <c r="I40" s="61"/>
      <c r="J40" s="61"/>
      <c r="K40" s="61"/>
      <c r="L40" s="61"/>
      <c r="M40" s="61"/>
      <c r="N40" s="12">
        <f t="shared" si="4"/>
        <v>0</v>
      </c>
    </row>
    <row r="41" spans="1:14" s="25" customFormat="1" ht="24">
      <c r="A41" s="16" t="s">
        <v>381</v>
      </c>
      <c r="B41" s="17">
        <f t="shared" si="9"/>
        <v>31</v>
      </c>
      <c r="C41" s="31"/>
      <c r="D41" s="31"/>
      <c r="E41" s="57">
        <f t="shared" si="2"/>
        <v>0</v>
      </c>
      <c r="F41" s="61"/>
      <c r="G41" s="57">
        <f t="shared" si="3"/>
        <v>0</v>
      </c>
      <c r="H41" s="61"/>
      <c r="I41" s="61"/>
      <c r="J41" s="61"/>
      <c r="K41" s="61"/>
      <c r="L41" s="61"/>
      <c r="M41" s="61"/>
      <c r="N41" s="12">
        <f t="shared" si="4"/>
        <v>0</v>
      </c>
    </row>
    <row r="42" spans="1:14" s="25" customFormat="1" ht="24">
      <c r="A42" s="16" t="s">
        <v>382</v>
      </c>
      <c r="B42" s="17">
        <f t="shared" si="9"/>
        <v>32</v>
      </c>
      <c r="C42" s="31"/>
      <c r="D42" s="31"/>
      <c r="E42" s="57">
        <f t="shared" si="2"/>
        <v>0</v>
      </c>
      <c r="F42" s="61"/>
      <c r="G42" s="57">
        <f t="shared" si="3"/>
        <v>0</v>
      </c>
      <c r="H42" s="61"/>
      <c r="I42" s="61"/>
      <c r="J42" s="61"/>
      <c r="K42" s="61"/>
      <c r="L42" s="61"/>
      <c r="M42" s="61"/>
      <c r="N42" s="12">
        <f t="shared" si="4"/>
        <v>0</v>
      </c>
    </row>
    <row r="43" spans="1:14" s="25" customFormat="1" ht="14.25">
      <c r="A43" s="24" t="s">
        <v>386</v>
      </c>
      <c r="B43" s="38">
        <f t="shared" si="9"/>
        <v>33</v>
      </c>
      <c r="C43" s="30">
        <f>SUM(C44:C46)</f>
        <v>0</v>
      </c>
      <c r="D43" s="30">
        <f aca="true" t="shared" si="15" ref="D43:M43">SUM(D44:D46)</f>
        <v>0</v>
      </c>
      <c r="E43" s="59">
        <f t="shared" si="15"/>
        <v>0</v>
      </c>
      <c r="F43" s="59">
        <f t="shared" si="15"/>
        <v>0</v>
      </c>
      <c r="G43" s="59">
        <f t="shared" si="15"/>
        <v>0</v>
      </c>
      <c r="H43" s="59">
        <f t="shared" si="15"/>
        <v>0</v>
      </c>
      <c r="I43" s="59">
        <f t="shared" si="15"/>
        <v>0</v>
      </c>
      <c r="J43" s="59">
        <f t="shared" si="15"/>
        <v>0</v>
      </c>
      <c r="K43" s="59">
        <f t="shared" si="15"/>
        <v>0</v>
      </c>
      <c r="L43" s="59">
        <f t="shared" si="15"/>
        <v>0</v>
      </c>
      <c r="M43" s="59">
        <f t="shared" si="15"/>
        <v>0</v>
      </c>
      <c r="N43" s="12">
        <f t="shared" si="4"/>
        <v>0</v>
      </c>
    </row>
    <row r="44" spans="1:14" s="25" customFormat="1" ht="60">
      <c r="A44" s="16" t="s">
        <v>380</v>
      </c>
      <c r="B44" s="17">
        <f t="shared" si="9"/>
        <v>34</v>
      </c>
      <c r="C44" s="31"/>
      <c r="D44" s="31"/>
      <c r="E44" s="57">
        <f t="shared" si="2"/>
        <v>0</v>
      </c>
      <c r="F44" s="61"/>
      <c r="G44" s="57">
        <f t="shared" si="3"/>
        <v>0</v>
      </c>
      <c r="H44" s="61"/>
      <c r="I44" s="61"/>
      <c r="J44" s="61"/>
      <c r="K44" s="61"/>
      <c r="L44" s="61"/>
      <c r="M44" s="61"/>
      <c r="N44" s="12">
        <f t="shared" si="4"/>
        <v>0</v>
      </c>
    </row>
    <row r="45" spans="1:14" s="25" customFormat="1" ht="24">
      <c r="A45" s="16" t="s">
        <v>381</v>
      </c>
      <c r="B45" s="17">
        <f t="shared" si="9"/>
        <v>35</v>
      </c>
      <c r="C45" s="31"/>
      <c r="D45" s="31"/>
      <c r="E45" s="57">
        <f t="shared" si="2"/>
        <v>0</v>
      </c>
      <c r="F45" s="61"/>
      <c r="G45" s="57">
        <f t="shared" si="3"/>
        <v>0</v>
      </c>
      <c r="H45" s="61"/>
      <c r="I45" s="61"/>
      <c r="J45" s="61"/>
      <c r="K45" s="61"/>
      <c r="L45" s="61"/>
      <c r="M45" s="61"/>
      <c r="N45" s="12">
        <f t="shared" si="4"/>
        <v>0</v>
      </c>
    </row>
    <row r="46" spans="1:14" s="25" customFormat="1" ht="24">
      <c r="A46" s="16" t="s">
        <v>382</v>
      </c>
      <c r="B46" s="17">
        <f t="shared" si="9"/>
        <v>36</v>
      </c>
      <c r="C46" s="31"/>
      <c r="D46" s="31"/>
      <c r="E46" s="57">
        <f t="shared" si="2"/>
        <v>0</v>
      </c>
      <c r="F46" s="61"/>
      <c r="G46" s="57">
        <f t="shared" si="3"/>
        <v>0</v>
      </c>
      <c r="H46" s="61"/>
      <c r="I46" s="61"/>
      <c r="J46" s="61"/>
      <c r="K46" s="61"/>
      <c r="L46" s="61"/>
      <c r="M46" s="61"/>
      <c r="N46" s="12">
        <f t="shared" si="4"/>
        <v>0</v>
      </c>
    </row>
  </sheetData>
  <sheetProtection password="CF00" sheet="1"/>
  <mergeCells count="15">
    <mergeCell ref="D8:D9"/>
    <mergeCell ref="E8:F8"/>
    <mergeCell ref="G8:G9"/>
    <mergeCell ref="H8:J8"/>
    <mergeCell ref="K8:M8"/>
    <mergeCell ref="A1:M1"/>
    <mergeCell ref="A3:M3"/>
    <mergeCell ref="A5:M5"/>
    <mergeCell ref="A6:A9"/>
    <mergeCell ref="B6:B9"/>
    <mergeCell ref="C6:D7"/>
    <mergeCell ref="E6:M6"/>
    <mergeCell ref="E7:G7"/>
    <mergeCell ref="H7:M7"/>
    <mergeCell ref="C8:C9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showGridLines="0" showZeros="0" tabSelected="1" zoomScale="115" zoomScaleNormal="11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48" sqref="AA48"/>
    </sheetView>
  </sheetViews>
  <sheetFormatPr defaultColWidth="9.140625" defaultRowHeight="15"/>
  <cols>
    <col min="1" max="1" width="37.8515625" style="25" customWidth="1"/>
    <col min="2" max="2" width="3.8515625" style="25" customWidth="1"/>
    <col min="3" max="28" width="8.8515625" style="25" customWidth="1"/>
    <col min="29" max="29" width="9.421875" style="25" customWidth="1"/>
    <col min="30" max="16384" width="9.140625" style="33" customWidth="1"/>
  </cols>
  <sheetData>
    <row r="1" spans="1:16" s="25" customFormat="1" ht="14.2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69"/>
    </row>
    <row r="2" spans="1:28" s="3" customFormat="1" ht="12">
      <c r="A2" s="50"/>
      <c r="B2" s="50"/>
      <c r="C2" s="51">
        <f>IF((C11=C12+C17+C18+C24+C27+C31)*OR(C12=C13+C14+C15+C16)*OR(C18=C19+C20+C21+C22+C23)*OR(C24=C25+C26)*OR(C27=C28+C29+C30),,"ОШИБКА")</f>
        <v>0</v>
      </c>
      <c r="D2" s="51">
        <f aca="true" t="shared" si="0" ref="D2:AB2">IF((D11=D12+D17+D18+D24+D27+D31)*OR(D12=D13+D14+D15+D16)*OR(D18=D19+D20+D21+D22+D23)*OR(D24=D25+D26)*OR(D27=D28+D29+D30),,"ОШИБКА")</f>
        <v>0</v>
      </c>
      <c r="E2" s="51">
        <f t="shared" si="0"/>
        <v>0</v>
      </c>
      <c r="F2" s="51">
        <f t="shared" si="0"/>
        <v>0</v>
      </c>
      <c r="G2" s="51">
        <f t="shared" si="0"/>
        <v>0</v>
      </c>
      <c r="H2" s="51">
        <f t="shared" si="0"/>
        <v>0</v>
      </c>
      <c r="I2" s="51">
        <f t="shared" si="0"/>
        <v>0</v>
      </c>
      <c r="J2" s="51">
        <f t="shared" si="0"/>
        <v>0</v>
      </c>
      <c r="K2" s="51">
        <f t="shared" si="0"/>
        <v>0</v>
      </c>
      <c r="L2" s="51">
        <f t="shared" si="0"/>
        <v>0</v>
      </c>
      <c r="M2" s="51">
        <f t="shared" si="0"/>
        <v>0</v>
      </c>
      <c r="N2" s="51">
        <f t="shared" si="0"/>
        <v>0</v>
      </c>
      <c r="O2" s="51">
        <f t="shared" si="0"/>
        <v>0</v>
      </c>
      <c r="P2" s="51">
        <f t="shared" si="0"/>
        <v>0</v>
      </c>
      <c r="Q2" s="51">
        <f t="shared" si="0"/>
        <v>0</v>
      </c>
      <c r="R2" s="51">
        <f t="shared" si="0"/>
        <v>0</v>
      </c>
      <c r="S2" s="51">
        <f t="shared" si="0"/>
        <v>0</v>
      </c>
      <c r="T2" s="51">
        <f t="shared" si="0"/>
        <v>0</v>
      </c>
      <c r="U2" s="51">
        <f t="shared" si="0"/>
        <v>0</v>
      </c>
      <c r="V2" s="51">
        <f t="shared" si="0"/>
        <v>0</v>
      </c>
      <c r="W2" s="51">
        <f t="shared" si="0"/>
        <v>0</v>
      </c>
      <c r="X2" s="51">
        <f t="shared" si="0"/>
        <v>0</v>
      </c>
      <c r="Y2" s="51">
        <f t="shared" si="0"/>
        <v>0</v>
      </c>
      <c r="Z2" s="51">
        <f t="shared" si="0"/>
        <v>0</v>
      </c>
      <c r="AA2" s="51">
        <f t="shared" si="0"/>
        <v>0</v>
      </c>
      <c r="AB2" s="51">
        <f t="shared" si="0"/>
        <v>0</v>
      </c>
    </row>
    <row r="3" spans="1:16" s="3" customFormat="1" ht="12.75" customHeight="1">
      <c r="A3" s="169" t="s">
        <v>387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62"/>
    </row>
    <row r="4" spans="1:14" s="3" customFormat="1" ht="6.75" customHeight="1">
      <c r="A4" s="50"/>
      <c r="B4" s="52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3" customFormat="1" ht="6.75" customHeight="1">
      <c r="A5" s="50"/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s="3" customFormat="1" ht="12.75" customHeight="1">
      <c r="A6" s="131" t="s">
        <v>388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36"/>
    </row>
    <row r="7" spans="1:28" s="3" customFormat="1" ht="12" customHeight="1">
      <c r="A7" s="138" t="s">
        <v>40</v>
      </c>
      <c r="B7" s="141" t="s">
        <v>22</v>
      </c>
      <c r="C7" s="171" t="s">
        <v>389</v>
      </c>
      <c r="D7" s="144" t="s">
        <v>24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</row>
    <row r="8" spans="1:28" s="3" customFormat="1" ht="12" customHeight="1">
      <c r="A8" s="138"/>
      <c r="B8" s="141"/>
      <c r="C8" s="172"/>
      <c r="D8" s="144" t="s">
        <v>25</v>
      </c>
      <c r="E8" s="145"/>
      <c r="F8" s="145"/>
      <c r="G8" s="145"/>
      <c r="H8" s="146"/>
      <c r="I8" s="144" t="s">
        <v>390</v>
      </c>
      <c r="J8" s="145"/>
      <c r="K8" s="145"/>
      <c r="L8" s="145"/>
      <c r="M8" s="146"/>
      <c r="N8" s="144" t="s">
        <v>27</v>
      </c>
      <c r="O8" s="145"/>
      <c r="P8" s="145"/>
      <c r="Q8" s="145"/>
      <c r="R8" s="146"/>
      <c r="S8" s="144" t="s">
        <v>28</v>
      </c>
      <c r="T8" s="145"/>
      <c r="U8" s="145"/>
      <c r="V8" s="145"/>
      <c r="W8" s="146"/>
      <c r="X8" s="144" t="s">
        <v>29</v>
      </c>
      <c r="Y8" s="145"/>
      <c r="Z8" s="145"/>
      <c r="AA8" s="145"/>
      <c r="AB8" s="146"/>
    </row>
    <row r="9" spans="1:28" s="3" customFormat="1" ht="78.75" customHeight="1">
      <c r="A9" s="138"/>
      <c r="B9" s="141"/>
      <c r="C9" s="173"/>
      <c r="D9" s="63" t="s">
        <v>389</v>
      </c>
      <c r="E9" s="37" t="s">
        <v>391</v>
      </c>
      <c r="F9" s="37" t="s">
        <v>392</v>
      </c>
      <c r="G9" s="37" t="s">
        <v>393</v>
      </c>
      <c r="H9" s="37" t="s">
        <v>394</v>
      </c>
      <c r="I9" s="63" t="s">
        <v>389</v>
      </c>
      <c r="J9" s="37" t="s">
        <v>391</v>
      </c>
      <c r="K9" s="37" t="s">
        <v>392</v>
      </c>
      <c r="L9" s="37" t="s">
        <v>393</v>
      </c>
      <c r="M9" s="37" t="s">
        <v>394</v>
      </c>
      <c r="N9" s="63" t="s">
        <v>389</v>
      </c>
      <c r="O9" s="37" t="s">
        <v>391</v>
      </c>
      <c r="P9" s="37" t="s">
        <v>392</v>
      </c>
      <c r="Q9" s="37" t="s">
        <v>393</v>
      </c>
      <c r="R9" s="37" t="s">
        <v>394</v>
      </c>
      <c r="S9" s="63" t="s">
        <v>389</v>
      </c>
      <c r="T9" s="37" t="s">
        <v>391</v>
      </c>
      <c r="U9" s="37" t="s">
        <v>392</v>
      </c>
      <c r="V9" s="37" t="s">
        <v>393</v>
      </c>
      <c r="W9" s="37" t="s">
        <v>394</v>
      </c>
      <c r="X9" s="63" t="s">
        <v>389</v>
      </c>
      <c r="Y9" s="37" t="s">
        <v>391</v>
      </c>
      <c r="Z9" s="37" t="s">
        <v>392</v>
      </c>
      <c r="AA9" s="37" t="s">
        <v>393</v>
      </c>
      <c r="AB9" s="37" t="s">
        <v>394</v>
      </c>
    </row>
    <row r="10" spans="1:29" s="10" customFormat="1" ht="12">
      <c r="A10" s="8">
        <v>1</v>
      </c>
      <c r="B10" s="14">
        <f>1+A10</f>
        <v>2</v>
      </c>
      <c r="C10" s="15">
        <f aca="true" t="shared" si="1" ref="C10:I10">1+B10</f>
        <v>3</v>
      </c>
      <c r="D10" s="15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5">
        <f t="shared" si="1"/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>1+L10</f>
        <v>13</v>
      </c>
      <c r="N10" s="15">
        <f>1+M10</f>
        <v>14</v>
      </c>
      <c r="O10" s="14">
        <f aca="true" t="shared" si="2" ref="O10:AB10">1+N10</f>
        <v>15</v>
      </c>
      <c r="P10" s="14">
        <f t="shared" si="2"/>
        <v>16</v>
      </c>
      <c r="Q10" s="14">
        <f t="shared" si="2"/>
        <v>17</v>
      </c>
      <c r="R10" s="14">
        <f t="shared" si="2"/>
        <v>18</v>
      </c>
      <c r="S10" s="15">
        <f t="shared" si="2"/>
        <v>19</v>
      </c>
      <c r="T10" s="14">
        <f t="shared" si="2"/>
        <v>20</v>
      </c>
      <c r="U10" s="14">
        <f t="shared" si="2"/>
        <v>21</v>
      </c>
      <c r="V10" s="14">
        <f t="shared" si="2"/>
        <v>22</v>
      </c>
      <c r="W10" s="14">
        <f t="shared" si="2"/>
        <v>23</v>
      </c>
      <c r="X10" s="15">
        <f t="shared" si="2"/>
        <v>24</v>
      </c>
      <c r="Y10" s="14">
        <f t="shared" si="2"/>
        <v>25</v>
      </c>
      <c r="Z10" s="14">
        <f t="shared" si="2"/>
        <v>26</v>
      </c>
      <c r="AA10" s="14">
        <f t="shared" si="2"/>
        <v>27</v>
      </c>
      <c r="AB10" s="14">
        <f t="shared" si="2"/>
        <v>28</v>
      </c>
      <c r="AC10" s="45"/>
    </row>
    <row r="11" spans="1:29" s="25" customFormat="1" ht="14.25">
      <c r="A11" s="16" t="s">
        <v>395</v>
      </c>
      <c r="B11" s="17" t="s">
        <v>31</v>
      </c>
      <c r="C11" s="57">
        <f>C12+C17+C18+C24+C27+C31</f>
        <v>4433</v>
      </c>
      <c r="D11" s="57">
        <f aca="true" t="shared" si="3" ref="D11:AB11">D12+D17+D18+D24+D27+D31</f>
        <v>4433</v>
      </c>
      <c r="E11" s="57">
        <f t="shared" si="3"/>
        <v>0</v>
      </c>
      <c r="F11" s="57">
        <f t="shared" si="3"/>
        <v>0</v>
      </c>
      <c r="G11" s="57">
        <f t="shared" si="3"/>
        <v>4433</v>
      </c>
      <c r="H11" s="57">
        <f t="shared" si="3"/>
        <v>0</v>
      </c>
      <c r="I11" s="57">
        <f t="shared" si="3"/>
        <v>0</v>
      </c>
      <c r="J11" s="57">
        <f t="shared" si="3"/>
        <v>0</v>
      </c>
      <c r="K11" s="57">
        <f t="shared" si="3"/>
        <v>0</v>
      </c>
      <c r="L11" s="57">
        <f t="shared" si="3"/>
        <v>0</v>
      </c>
      <c r="M11" s="57">
        <f t="shared" si="3"/>
        <v>0</v>
      </c>
      <c r="N11" s="57">
        <f t="shared" si="3"/>
        <v>0</v>
      </c>
      <c r="O11" s="57">
        <f t="shared" si="3"/>
        <v>0</v>
      </c>
      <c r="P11" s="57">
        <f t="shared" si="3"/>
        <v>0</v>
      </c>
      <c r="Q11" s="57">
        <f t="shared" si="3"/>
        <v>0</v>
      </c>
      <c r="R11" s="57">
        <f t="shared" si="3"/>
        <v>0</v>
      </c>
      <c r="S11" s="57">
        <f t="shared" si="3"/>
        <v>0</v>
      </c>
      <c r="T11" s="57">
        <f t="shared" si="3"/>
        <v>0</v>
      </c>
      <c r="U11" s="57">
        <f t="shared" si="3"/>
        <v>0</v>
      </c>
      <c r="V11" s="57">
        <f t="shared" si="3"/>
        <v>0</v>
      </c>
      <c r="W11" s="57">
        <f t="shared" si="3"/>
        <v>0</v>
      </c>
      <c r="X11" s="57">
        <f t="shared" si="3"/>
        <v>0</v>
      </c>
      <c r="Y11" s="57">
        <f t="shared" si="3"/>
        <v>0</v>
      </c>
      <c r="Z11" s="57">
        <f t="shared" si="3"/>
        <v>0</v>
      </c>
      <c r="AA11" s="57">
        <f t="shared" si="3"/>
        <v>0</v>
      </c>
      <c r="AB11" s="57">
        <f t="shared" si="3"/>
        <v>0</v>
      </c>
      <c r="AC11" s="12">
        <f>IF((C11=D11+I11+N11+S11+X11)*OR(D11=E11+F11+G11+H11)*OR(I11=J11+K11+L11+M11)*OR(N11=O11+P11+Q11+R11)*OR(S11=T11+U11+V11+W11)*OR(X11=Y11+Z11+AA11+AB11),,"!!!")</f>
        <v>0</v>
      </c>
    </row>
    <row r="12" spans="1:29" s="25" customFormat="1" ht="24">
      <c r="A12" s="16" t="s">
        <v>396</v>
      </c>
      <c r="B12" s="17" t="s">
        <v>33</v>
      </c>
      <c r="C12" s="57">
        <f>C13+C14+C15+C16</f>
        <v>3063.7999999999997</v>
      </c>
      <c r="D12" s="57">
        <f aca="true" t="shared" si="4" ref="D12:AB12">D13+D14+D15+D16</f>
        <v>3063.7999999999997</v>
      </c>
      <c r="E12" s="57">
        <f t="shared" si="4"/>
        <v>0</v>
      </c>
      <c r="F12" s="57">
        <f t="shared" si="4"/>
        <v>0</v>
      </c>
      <c r="G12" s="57">
        <f t="shared" si="4"/>
        <v>3063.7999999999997</v>
      </c>
      <c r="H12" s="57">
        <f t="shared" si="4"/>
        <v>0</v>
      </c>
      <c r="I12" s="57">
        <f t="shared" si="4"/>
        <v>0</v>
      </c>
      <c r="J12" s="57">
        <f t="shared" si="4"/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7">
        <f t="shared" si="4"/>
        <v>0</v>
      </c>
      <c r="P12" s="57">
        <f t="shared" si="4"/>
        <v>0</v>
      </c>
      <c r="Q12" s="57">
        <f t="shared" si="4"/>
        <v>0</v>
      </c>
      <c r="R12" s="57">
        <f t="shared" si="4"/>
        <v>0</v>
      </c>
      <c r="S12" s="57">
        <f t="shared" si="4"/>
        <v>0</v>
      </c>
      <c r="T12" s="57">
        <f t="shared" si="4"/>
        <v>0</v>
      </c>
      <c r="U12" s="57">
        <f t="shared" si="4"/>
        <v>0</v>
      </c>
      <c r="V12" s="57">
        <f t="shared" si="4"/>
        <v>0</v>
      </c>
      <c r="W12" s="57">
        <f t="shared" si="4"/>
        <v>0</v>
      </c>
      <c r="X12" s="57">
        <f t="shared" si="4"/>
        <v>0</v>
      </c>
      <c r="Y12" s="57">
        <f t="shared" si="4"/>
        <v>0</v>
      </c>
      <c r="Z12" s="57">
        <f t="shared" si="4"/>
        <v>0</v>
      </c>
      <c r="AA12" s="57">
        <f t="shared" si="4"/>
        <v>0</v>
      </c>
      <c r="AB12" s="57">
        <f t="shared" si="4"/>
        <v>0</v>
      </c>
      <c r="AC12" s="12">
        <f aca="true" t="shared" si="5" ref="AC12:AC31">IF((C12=D12+I12+N12+S12+X12)*OR(D12=E12+F12+G12+H12)*OR(I12=J12+K12+L12+M12)*OR(N12=O12+P12+Q12+R12)*OR(S12=T12+U12+V12+W12)*OR(X12=Y12+Z12+AA12+AB12),,"!!!")</f>
        <v>0</v>
      </c>
    </row>
    <row r="13" spans="1:29" s="25" customFormat="1" ht="24">
      <c r="A13" s="16" t="s">
        <v>397</v>
      </c>
      <c r="B13" s="17" t="s">
        <v>35</v>
      </c>
      <c r="C13" s="57">
        <f aca="true" t="shared" si="6" ref="C13:C31">D13+I13+N13+S13+X13</f>
        <v>1092.3</v>
      </c>
      <c r="D13" s="57">
        <f aca="true" t="shared" si="7" ref="D13:D31">E13+F13+G13+H13</f>
        <v>1092.3</v>
      </c>
      <c r="E13" s="60"/>
      <c r="F13" s="60"/>
      <c r="G13" s="60">
        <v>1092.3</v>
      </c>
      <c r="H13" s="60"/>
      <c r="I13" s="57">
        <f aca="true" t="shared" si="8" ref="I13:I31">J13+K13+L13+M13</f>
        <v>0</v>
      </c>
      <c r="J13" s="60"/>
      <c r="K13" s="60"/>
      <c r="L13" s="60"/>
      <c r="M13" s="60"/>
      <c r="N13" s="57">
        <f aca="true" t="shared" si="9" ref="N13:N31">O13+P13+Q13+R13</f>
        <v>0</v>
      </c>
      <c r="O13" s="60"/>
      <c r="P13" s="60"/>
      <c r="Q13" s="60"/>
      <c r="R13" s="60"/>
      <c r="S13" s="57">
        <f aca="true" t="shared" si="10" ref="S13:S31">T13+U13+V13+W13</f>
        <v>0</v>
      </c>
      <c r="T13" s="60"/>
      <c r="U13" s="60"/>
      <c r="V13" s="60"/>
      <c r="W13" s="60"/>
      <c r="X13" s="57">
        <f aca="true" t="shared" si="11" ref="X13:X31">Y13+Z13+AA13+AB13</f>
        <v>0</v>
      </c>
      <c r="Y13" s="60"/>
      <c r="Z13" s="60"/>
      <c r="AA13" s="60"/>
      <c r="AB13" s="60"/>
      <c r="AC13" s="12">
        <f t="shared" si="5"/>
        <v>0</v>
      </c>
    </row>
    <row r="14" spans="1:29" s="25" customFormat="1" ht="14.25">
      <c r="A14" s="16" t="s">
        <v>398</v>
      </c>
      <c r="B14" s="17" t="s">
        <v>37</v>
      </c>
      <c r="C14" s="57">
        <f t="shared" si="6"/>
        <v>0</v>
      </c>
      <c r="D14" s="57">
        <f t="shared" si="7"/>
        <v>0</v>
      </c>
      <c r="E14" s="60"/>
      <c r="F14" s="60"/>
      <c r="G14" s="60"/>
      <c r="H14" s="60"/>
      <c r="I14" s="57">
        <f t="shared" si="8"/>
        <v>0</v>
      </c>
      <c r="J14" s="60"/>
      <c r="K14" s="60"/>
      <c r="L14" s="60"/>
      <c r="M14" s="60"/>
      <c r="N14" s="57">
        <f t="shared" si="9"/>
        <v>0</v>
      </c>
      <c r="O14" s="60"/>
      <c r="P14" s="60"/>
      <c r="Q14" s="60"/>
      <c r="R14" s="60"/>
      <c r="S14" s="57">
        <f t="shared" si="10"/>
        <v>0</v>
      </c>
      <c r="T14" s="60"/>
      <c r="U14" s="60"/>
      <c r="V14" s="60"/>
      <c r="W14" s="60"/>
      <c r="X14" s="57">
        <f t="shared" si="11"/>
        <v>0</v>
      </c>
      <c r="Y14" s="60"/>
      <c r="Z14" s="60"/>
      <c r="AA14" s="60"/>
      <c r="AB14" s="60"/>
      <c r="AC14" s="12">
        <f t="shared" si="5"/>
        <v>0</v>
      </c>
    </row>
    <row r="15" spans="1:29" s="25" customFormat="1" ht="14.25">
      <c r="A15" s="19" t="s">
        <v>399</v>
      </c>
      <c r="B15" s="17" t="s">
        <v>68</v>
      </c>
      <c r="C15" s="57">
        <f t="shared" si="6"/>
        <v>1352.6</v>
      </c>
      <c r="D15" s="57">
        <f t="shared" si="7"/>
        <v>1352.6</v>
      </c>
      <c r="E15" s="60"/>
      <c r="F15" s="60"/>
      <c r="G15" s="60">
        <v>1352.6</v>
      </c>
      <c r="H15" s="60"/>
      <c r="I15" s="57">
        <f t="shared" si="8"/>
        <v>0</v>
      </c>
      <c r="J15" s="60"/>
      <c r="K15" s="60"/>
      <c r="L15" s="60"/>
      <c r="M15" s="60"/>
      <c r="N15" s="57">
        <f t="shared" si="9"/>
        <v>0</v>
      </c>
      <c r="O15" s="60"/>
      <c r="P15" s="60"/>
      <c r="Q15" s="60"/>
      <c r="R15" s="60"/>
      <c r="S15" s="57">
        <f t="shared" si="10"/>
        <v>0</v>
      </c>
      <c r="T15" s="60"/>
      <c r="U15" s="60"/>
      <c r="V15" s="60"/>
      <c r="W15" s="60"/>
      <c r="X15" s="57">
        <f t="shared" si="11"/>
        <v>0</v>
      </c>
      <c r="Y15" s="60"/>
      <c r="Z15" s="60"/>
      <c r="AA15" s="60"/>
      <c r="AB15" s="60"/>
      <c r="AC15" s="12">
        <f t="shared" si="5"/>
        <v>0</v>
      </c>
    </row>
    <row r="16" spans="1:29" s="25" customFormat="1" ht="14.25">
      <c r="A16" s="16" t="s">
        <v>400</v>
      </c>
      <c r="B16" s="17" t="s">
        <v>70</v>
      </c>
      <c r="C16" s="57">
        <f t="shared" si="6"/>
        <v>618.9</v>
      </c>
      <c r="D16" s="57">
        <f t="shared" si="7"/>
        <v>618.9</v>
      </c>
      <c r="E16" s="60"/>
      <c r="F16" s="60"/>
      <c r="G16" s="60">
        <v>618.9</v>
      </c>
      <c r="H16" s="60"/>
      <c r="I16" s="57">
        <f t="shared" si="8"/>
        <v>0</v>
      </c>
      <c r="J16" s="60"/>
      <c r="K16" s="60"/>
      <c r="L16" s="60"/>
      <c r="M16" s="60"/>
      <c r="N16" s="57">
        <f t="shared" si="9"/>
        <v>0</v>
      </c>
      <c r="O16" s="60"/>
      <c r="P16" s="60"/>
      <c r="Q16" s="60"/>
      <c r="R16" s="60"/>
      <c r="S16" s="57">
        <f t="shared" si="10"/>
        <v>0</v>
      </c>
      <c r="T16" s="60"/>
      <c r="U16" s="60"/>
      <c r="V16" s="60"/>
      <c r="W16" s="60"/>
      <c r="X16" s="57">
        <f t="shared" si="11"/>
        <v>0</v>
      </c>
      <c r="Y16" s="60"/>
      <c r="Z16" s="60"/>
      <c r="AA16" s="60"/>
      <c r="AB16" s="60"/>
      <c r="AC16" s="12">
        <f t="shared" si="5"/>
        <v>0</v>
      </c>
    </row>
    <row r="17" spans="1:29" s="25" customFormat="1" ht="14.25">
      <c r="A17" s="16" t="s">
        <v>401</v>
      </c>
      <c r="B17" s="17" t="s">
        <v>72</v>
      </c>
      <c r="C17" s="57">
        <f t="shared" si="6"/>
        <v>73</v>
      </c>
      <c r="D17" s="57">
        <f t="shared" si="7"/>
        <v>73</v>
      </c>
      <c r="E17" s="60"/>
      <c r="F17" s="60"/>
      <c r="G17" s="60">
        <v>73</v>
      </c>
      <c r="H17" s="60"/>
      <c r="I17" s="57">
        <f t="shared" si="8"/>
        <v>0</v>
      </c>
      <c r="J17" s="60"/>
      <c r="K17" s="60"/>
      <c r="L17" s="60"/>
      <c r="M17" s="60"/>
      <c r="N17" s="57">
        <f t="shared" si="9"/>
        <v>0</v>
      </c>
      <c r="O17" s="60"/>
      <c r="P17" s="60"/>
      <c r="Q17" s="60"/>
      <c r="R17" s="60"/>
      <c r="S17" s="57">
        <f t="shared" si="10"/>
        <v>0</v>
      </c>
      <c r="T17" s="60"/>
      <c r="U17" s="60"/>
      <c r="V17" s="60"/>
      <c r="W17" s="60"/>
      <c r="X17" s="57">
        <f t="shared" si="11"/>
        <v>0</v>
      </c>
      <c r="Y17" s="60"/>
      <c r="Z17" s="60"/>
      <c r="AA17" s="60"/>
      <c r="AB17" s="60"/>
      <c r="AC17" s="12">
        <f t="shared" si="5"/>
        <v>0</v>
      </c>
    </row>
    <row r="18" spans="1:29" s="25" customFormat="1" ht="24">
      <c r="A18" s="16" t="s">
        <v>402</v>
      </c>
      <c r="B18" s="17" t="s">
        <v>74</v>
      </c>
      <c r="C18" s="57">
        <f>C19+C20+C21+C22+C23</f>
        <v>67.9</v>
      </c>
      <c r="D18" s="57">
        <f aca="true" t="shared" si="12" ref="D18:AB18">D19+D20+D21+D22+D23</f>
        <v>67.9</v>
      </c>
      <c r="E18" s="57">
        <f t="shared" si="12"/>
        <v>0</v>
      </c>
      <c r="F18" s="57">
        <f t="shared" si="12"/>
        <v>0</v>
      </c>
      <c r="G18" s="57">
        <f t="shared" si="12"/>
        <v>67.9</v>
      </c>
      <c r="H18" s="57">
        <f t="shared" si="12"/>
        <v>0</v>
      </c>
      <c r="I18" s="57">
        <f t="shared" si="12"/>
        <v>0</v>
      </c>
      <c r="J18" s="57">
        <f t="shared" si="12"/>
        <v>0</v>
      </c>
      <c r="K18" s="57">
        <f t="shared" si="12"/>
        <v>0</v>
      </c>
      <c r="L18" s="57">
        <f t="shared" si="12"/>
        <v>0</v>
      </c>
      <c r="M18" s="57">
        <f t="shared" si="12"/>
        <v>0</v>
      </c>
      <c r="N18" s="57">
        <f t="shared" si="12"/>
        <v>0</v>
      </c>
      <c r="O18" s="57">
        <f t="shared" si="12"/>
        <v>0</v>
      </c>
      <c r="P18" s="57">
        <f t="shared" si="12"/>
        <v>0</v>
      </c>
      <c r="Q18" s="57">
        <f t="shared" si="12"/>
        <v>0</v>
      </c>
      <c r="R18" s="57">
        <f t="shared" si="12"/>
        <v>0</v>
      </c>
      <c r="S18" s="57">
        <f t="shared" si="12"/>
        <v>0</v>
      </c>
      <c r="T18" s="57">
        <f t="shared" si="12"/>
        <v>0</v>
      </c>
      <c r="U18" s="57">
        <f t="shared" si="12"/>
        <v>0</v>
      </c>
      <c r="V18" s="57">
        <f t="shared" si="12"/>
        <v>0</v>
      </c>
      <c r="W18" s="57">
        <f t="shared" si="12"/>
        <v>0</v>
      </c>
      <c r="X18" s="57">
        <f t="shared" si="12"/>
        <v>0</v>
      </c>
      <c r="Y18" s="57">
        <f t="shared" si="12"/>
        <v>0</v>
      </c>
      <c r="Z18" s="57">
        <f t="shared" si="12"/>
        <v>0</v>
      </c>
      <c r="AA18" s="57">
        <f t="shared" si="12"/>
        <v>0</v>
      </c>
      <c r="AB18" s="57">
        <f t="shared" si="12"/>
        <v>0</v>
      </c>
      <c r="AC18" s="12">
        <f t="shared" si="5"/>
        <v>0</v>
      </c>
    </row>
    <row r="19" spans="1:29" s="25" customFormat="1" ht="24">
      <c r="A19" s="16" t="s">
        <v>403</v>
      </c>
      <c r="B19" s="17" t="s">
        <v>76</v>
      </c>
      <c r="C19" s="57">
        <f t="shared" si="6"/>
        <v>67.9</v>
      </c>
      <c r="D19" s="57">
        <f t="shared" si="7"/>
        <v>67.9</v>
      </c>
      <c r="E19" s="60"/>
      <c r="F19" s="60"/>
      <c r="G19" s="60">
        <v>67.9</v>
      </c>
      <c r="H19" s="60"/>
      <c r="I19" s="57">
        <f t="shared" si="8"/>
        <v>0</v>
      </c>
      <c r="J19" s="60"/>
      <c r="K19" s="60"/>
      <c r="L19" s="60"/>
      <c r="M19" s="60"/>
      <c r="N19" s="57">
        <f t="shared" si="9"/>
        <v>0</v>
      </c>
      <c r="O19" s="60"/>
      <c r="P19" s="60"/>
      <c r="Q19" s="60"/>
      <c r="R19" s="60"/>
      <c r="S19" s="57">
        <f t="shared" si="10"/>
        <v>0</v>
      </c>
      <c r="T19" s="60"/>
      <c r="U19" s="60"/>
      <c r="V19" s="60"/>
      <c r="W19" s="60"/>
      <c r="X19" s="57">
        <f t="shared" si="11"/>
        <v>0</v>
      </c>
      <c r="Y19" s="60"/>
      <c r="Z19" s="60"/>
      <c r="AA19" s="60"/>
      <c r="AB19" s="60"/>
      <c r="AC19" s="12">
        <f t="shared" si="5"/>
        <v>0</v>
      </c>
    </row>
    <row r="20" spans="1:29" s="25" customFormat="1" ht="14.25">
      <c r="A20" s="16" t="s">
        <v>404</v>
      </c>
      <c r="B20" s="17" t="s">
        <v>306</v>
      </c>
      <c r="C20" s="57">
        <f t="shared" si="6"/>
        <v>0</v>
      </c>
      <c r="D20" s="57">
        <f t="shared" si="7"/>
        <v>0</v>
      </c>
      <c r="E20" s="60"/>
      <c r="F20" s="60"/>
      <c r="G20" s="60"/>
      <c r="H20" s="60"/>
      <c r="I20" s="57">
        <f t="shared" si="8"/>
        <v>0</v>
      </c>
      <c r="J20" s="60"/>
      <c r="K20" s="60"/>
      <c r="L20" s="60"/>
      <c r="M20" s="60"/>
      <c r="N20" s="57">
        <f t="shared" si="9"/>
        <v>0</v>
      </c>
      <c r="O20" s="60"/>
      <c r="P20" s="60"/>
      <c r="Q20" s="60"/>
      <c r="R20" s="60"/>
      <c r="S20" s="57">
        <f t="shared" si="10"/>
        <v>0</v>
      </c>
      <c r="T20" s="60"/>
      <c r="U20" s="60"/>
      <c r="V20" s="60"/>
      <c r="W20" s="60"/>
      <c r="X20" s="57">
        <f t="shared" si="11"/>
        <v>0</v>
      </c>
      <c r="Y20" s="60"/>
      <c r="Z20" s="60"/>
      <c r="AA20" s="60"/>
      <c r="AB20" s="60"/>
      <c r="AC20" s="12">
        <f t="shared" si="5"/>
        <v>0</v>
      </c>
    </row>
    <row r="21" spans="1:29" s="25" customFormat="1" ht="14.25">
      <c r="A21" s="19" t="s">
        <v>405</v>
      </c>
      <c r="B21" s="17" t="s">
        <v>308</v>
      </c>
      <c r="C21" s="57">
        <f t="shared" si="6"/>
        <v>0</v>
      </c>
      <c r="D21" s="57">
        <f t="shared" si="7"/>
        <v>0</v>
      </c>
      <c r="E21" s="60"/>
      <c r="F21" s="60"/>
      <c r="G21" s="60"/>
      <c r="H21" s="60"/>
      <c r="I21" s="57">
        <f t="shared" si="8"/>
        <v>0</v>
      </c>
      <c r="J21" s="60"/>
      <c r="K21" s="60"/>
      <c r="L21" s="60"/>
      <c r="M21" s="60"/>
      <c r="N21" s="57">
        <f t="shared" si="9"/>
        <v>0</v>
      </c>
      <c r="O21" s="60"/>
      <c r="P21" s="60"/>
      <c r="Q21" s="60"/>
      <c r="R21" s="60"/>
      <c r="S21" s="57">
        <f t="shared" si="10"/>
        <v>0</v>
      </c>
      <c r="T21" s="60"/>
      <c r="U21" s="60"/>
      <c r="V21" s="60"/>
      <c r="W21" s="60"/>
      <c r="X21" s="57">
        <f t="shared" si="11"/>
        <v>0</v>
      </c>
      <c r="Y21" s="60"/>
      <c r="Z21" s="60"/>
      <c r="AA21" s="60"/>
      <c r="AB21" s="60"/>
      <c r="AC21" s="12">
        <f t="shared" si="5"/>
        <v>0</v>
      </c>
    </row>
    <row r="22" spans="1:29" s="25" customFormat="1" ht="14.25">
      <c r="A22" s="19" t="s">
        <v>406</v>
      </c>
      <c r="B22" s="17" t="s">
        <v>310</v>
      </c>
      <c r="C22" s="57">
        <f t="shared" si="6"/>
        <v>0</v>
      </c>
      <c r="D22" s="57">
        <f t="shared" si="7"/>
        <v>0</v>
      </c>
      <c r="E22" s="60"/>
      <c r="F22" s="60"/>
      <c r="G22" s="60"/>
      <c r="H22" s="60"/>
      <c r="I22" s="57">
        <f t="shared" si="8"/>
        <v>0</v>
      </c>
      <c r="J22" s="60"/>
      <c r="K22" s="60"/>
      <c r="L22" s="60"/>
      <c r="M22" s="60"/>
      <c r="N22" s="57">
        <f t="shared" si="9"/>
        <v>0</v>
      </c>
      <c r="O22" s="60"/>
      <c r="P22" s="60"/>
      <c r="Q22" s="60"/>
      <c r="R22" s="60"/>
      <c r="S22" s="57">
        <f t="shared" si="10"/>
        <v>0</v>
      </c>
      <c r="T22" s="60"/>
      <c r="U22" s="60"/>
      <c r="V22" s="60"/>
      <c r="W22" s="60"/>
      <c r="X22" s="57">
        <f t="shared" si="11"/>
        <v>0</v>
      </c>
      <c r="Y22" s="60"/>
      <c r="Z22" s="60"/>
      <c r="AA22" s="60"/>
      <c r="AB22" s="60"/>
      <c r="AC22" s="12">
        <f t="shared" si="5"/>
        <v>0</v>
      </c>
    </row>
    <row r="23" spans="1:29" s="25" customFormat="1" ht="14.25">
      <c r="A23" s="16" t="s">
        <v>407</v>
      </c>
      <c r="B23" s="17" t="s">
        <v>312</v>
      </c>
      <c r="C23" s="57">
        <f t="shared" si="6"/>
        <v>0</v>
      </c>
      <c r="D23" s="57">
        <f t="shared" si="7"/>
        <v>0</v>
      </c>
      <c r="E23" s="60"/>
      <c r="F23" s="60"/>
      <c r="G23" s="60"/>
      <c r="H23" s="60"/>
      <c r="I23" s="57">
        <f t="shared" si="8"/>
        <v>0</v>
      </c>
      <c r="J23" s="60"/>
      <c r="K23" s="60"/>
      <c r="L23" s="60"/>
      <c r="M23" s="60"/>
      <c r="N23" s="57">
        <f t="shared" si="9"/>
        <v>0</v>
      </c>
      <c r="O23" s="60"/>
      <c r="P23" s="60"/>
      <c r="Q23" s="60"/>
      <c r="R23" s="60"/>
      <c r="S23" s="57">
        <f t="shared" si="10"/>
        <v>0</v>
      </c>
      <c r="T23" s="60"/>
      <c r="U23" s="60"/>
      <c r="V23" s="60"/>
      <c r="W23" s="60"/>
      <c r="X23" s="57">
        <f t="shared" si="11"/>
        <v>0</v>
      </c>
      <c r="Y23" s="60"/>
      <c r="Z23" s="60"/>
      <c r="AA23" s="60"/>
      <c r="AB23" s="60"/>
      <c r="AC23" s="12">
        <f t="shared" si="5"/>
        <v>0</v>
      </c>
    </row>
    <row r="24" spans="1:29" s="25" customFormat="1" ht="24">
      <c r="A24" s="16" t="s">
        <v>408</v>
      </c>
      <c r="B24" s="17" t="s">
        <v>314</v>
      </c>
      <c r="C24" s="57">
        <f>C25+C26</f>
        <v>302.4</v>
      </c>
      <c r="D24" s="57">
        <f aca="true" t="shared" si="13" ref="D24:AB24">D25+D26</f>
        <v>302.4</v>
      </c>
      <c r="E24" s="57">
        <f t="shared" si="13"/>
        <v>0</v>
      </c>
      <c r="F24" s="57">
        <f t="shared" si="13"/>
        <v>0</v>
      </c>
      <c r="G24" s="57">
        <f t="shared" si="13"/>
        <v>302.4</v>
      </c>
      <c r="H24" s="57">
        <f t="shared" si="13"/>
        <v>0</v>
      </c>
      <c r="I24" s="57">
        <f t="shared" si="13"/>
        <v>0</v>
      </c>
      <c r="J24" s="57">
        <f t="shared" si="13"/>
        <v>0</v>
      </c>
      <c r="K24" s="57">
        <f t="shared" si="13"/>
        <v>0</v>
      </c>
      <c r="L24" s="57">
        <f t="shared" si="13"/>
        <v>0</v>
      </c>
      <c r="M24" s="57">
        <f t="shared" si="13"/>
        <v>0</v>
      </c>
      <c r="N24" s="57">
        <f t="shared" si="13"/>
        <v>0</v>
      </c>
      <c r="O24" s="57">
        <f t="shared" si="13"/>
        <v>0</v>
      </c>
      <c r="P24" s="57">
        <f t="shared" si="13"/>
        <v>0</v>
      </c>
      <c r="Q24" s="57">
        <f t="shared" si="13"/>
        <v>0</v>
      </c>
      <c r="R24" s="57">
        <f t="shared" si="13"/>
        <v>0</v>
      </c>
      <c r="S24" s="57">
        <f t="shared" si="13"/>
        <v>0</v>
      </c>
      <c r="T24" s="57">
        <f t="shared" si="13"/>
        <v>0</v>
      </c>
      <c r="U24" s="57">
        <f t="shared" si="13"/>
        <v>0</v>
      </c>
      <c r="V24" s="57">
        <f t="shared" si="13"/>
        <v>0</v>
      </c>
      <c r="W24" s="57">
        <f t="shared" si="13"/>
        <v>0</v>
      </c>
      <c r="X24" s="57">
        <f t="shared" si="13"/>
        <v>0</v>
      </c>
      <c r="Y24" s="57">
        <f t="shared" si="13"/>
        <v>0</v>
      </c>
      <c r="Z24" s="57">
        <f t="shared" si="13"/>
        <v>0</v>
      </c>
      <c r="AA24" s="57">
        <f t="shared" si="13"/>
        <v>0</v>
      </c>
      <c r="AB24" s="57">
        <f t="shared" si="13"/>
        <v>0</v>
      </c>
      <c r="AC24" s="12">
        <f t="shared" si="5"/>
        <v>0</v>
      </c>
    </row>
    <row r="25" spans="1:29" s="25" customFormat="1" ht="36">
      <c r="A25" s="16" t="s">
        <v>409</v>
      </c>
      <c r="B25" s="17" t="s">
        <v>316</v>
      </c>
      <c r="C25" s="57">
        <f t="shared" si="6"/>
        <v>302.4</v>
      </c>
      <c r="D25" s="57">
        <f t="shared" si="7"/>
        <v>302.4</v>
      </c>
      <c r="E25" s="60"/>
      <c r="F25" s="60"/>
      <c r="G25" s="60">
        <v>302.4</v>
      </c>
      <c r="H25" s="60"/>
      <c r="I25" s="57">
        <f t="shared" si="8"/>
        <v>0</v>
      </c>
      <c r="J25" s="60"/>
      <c r="K25" s="60"/>
      <c r="L25" s="60"/>
      <c r="M25" s="60"/>
      <c r="N25" s="57">
        <f t="shared" si="9"/>
        <v>0</v>
      </c>
      <c r="O25" s="60"/>
      <c r="P25" s="60"/>
      <c r="Q25" s="60"/>
      <c r="R25" s="60"/>
      <c r="S25" s="57">
        <f t="shared" si="10"/>
        <v>0</v>
      </c>
      <c r="T25" s="60"/>
      <c r="U25" s="60"/>
      <c r="V25" s="60"/>
      <c r="W25" s="60"/>
      <c r="X25" s="57">
        <f t="shared" si="11"/>
        <v>0</v>
      </c>
      <c r="Y25" s="60"/>
      <c r="Z25" s="60"/>
      <c r="AA25" s="60"/>
      <c r="AB25" s="60"/>
      <c r="AC25" s="12">
        <f t="shared" si="5"/>
        <v>0</v>
      </c>
    </row>
    <row r="26" spans="1:29" s="25" customFormat="1" ht="14.25">
      <c r="A26" s="19" t="s">
        <v>410</v>
      </c>
      <c r="B26" s="17" t="s">
        <v>318</v>
      </c>
      <c r="C26" s="57">
        <f t="shared" si="6"/>
        <v>0</v>
      </c>
      <c r="D26" s="57">
        <f t="shared" si="7"/>
        <v>0</v>
      </c>
      <c r="E26" s="60"/>
      <c r="F26" s="60"/>
      <c r="G26" s="60"/>
      <c r="H26" s="60"/>
      <c r="I26" s="57">
        <f t="shared" si="8"/>
        <v>0</v>
      </c>
      <c r="J26" s="60"/>
      <c r="K26" s="60"/>
      <c r="L26" s="60"/>
      <c r="M26" s="60"/>
      <c r="N26" s="57">
        <f t="shared" si="9"/>
        <v>0</v>
      </c>
      <c r="O26" s="60"/>
      <c r="P26" s="60"/>
      <c r="Q26" s="60"/>
      <c r="R26" s="60"/>
      <c r="S26" s="57">
        <f t="shared" si="10"/>
        <v>0</v>
      </c>
      <c r="T26" s="60"/>
      <c r="U26" s="60"/>
      <c r="V26" s="60"/>
      <c r="W26" s="60"/>
      <c r="X26" s="57">
        <f t="shared" si="11"/>
        <v>0</v>
      </c>
      <c r="Y26" s="60"/>
      <c r="Z26" s="60"/>
      <c r="AA26" s="60"/>
      <c r="AB26" s="60"/>
      <c r="AC26" s="12">
        <f t="shared" si="5"/>
        <v>0</v>
      </c>
    </row>
    <row r="27" spans="1:29" s="25" customFormat="1" ht="14.25">
      <c r="A27" s="16" t="s">
        <v>411</v>
      </c>
      <c r="B27" s="17" t="s">
        <v>320</v>
      </c>
      <c r="C27" s="57">
        <f>C28+C29+C30</f>
        <v>668.4</v>
      </c>
      <c r="D27" s="57">
        <f aca="true" t="shared" si="14" ref="D27:AB27">D28+D29+D30</f>
        <v>668.4</v>
      </c>
      <c r="E27" s="57">
        <f t="shared" si="14"/>
        <v>0</v>
      </c>
      <c r="F27" s="57">
        <f t="shared" si="14"/>
        <v>0</v>
      </c>
      <c r="G27" s="57">
        <f t="shared" si="14"/>
        <v>668.4</v>
      </c>
      <c r="H27" s="57">
        <f t="shared" si="14"/>
        <v>0</v>
      </c>
      <c r="I27" s="57">
        <f t="shared" si="14"/>
        <v>0</v>
      </c>
      <c r="J27" s="57">
        <f t="shared" si="14"/>
        <v>0</v>
      </c>
      <c r="K27" s="57">
        <f t="shared" si="14"/>
        <v>0</v>
      </c>
      <c r="L27" s="57">
        <f t="shared" si="14"/>
        <v>0</v>
      </c>
      <c r="M27" s="57">
        <f t="shared" si="14"/>
        <v>0</v>
      </c>
      <c r="N27" s="57">
        <f t="shared" si="14"/>
        <v>0</v>
      </c>
      <c r="O27" s="57">
        <f t="shared" si="14"/>
        <v>0</v>
      </c>
      <c r="P27" s="57">
        <f t="shared" si="14"/>
        <v>0</v>
      </c>
      <c r="Q27" s="57">
        <f t="shared" si="14"/>
        <v>0</v>
      </c>
      <c r="R27" s="57">
        <f t="shared" si="14"/>
        <v>0</v>
      </c>
      <c r="S27" s="57">
        <f t="shared" si="14"/>
        <v>0</v>
      </c>
      <c r="T27" s="57">
        <f t="shared" si="14"/>
        <v>0</v>
      </c>
      <c r="U27" s="57">
        <f t="shared" si="14"/>
        <v>0</v>
      </c>
      <c r="V27" s="57">
        <f t="shared" si="14"/>
        <v>0</v>
      </c>
      <c r="W27" s="57">
        <f t="shared" si="14"/>
        <v>0</v>
      </c>
      <c r="X27" s="57">
        <f t="shared" si="14"/>
        <v>0</v>
      </c>
      <c r="Y27" s="57">
        <f t="shared" si="14"/>
        <v>0</v>
      </c>
      <c r="Z27" s="57">
        <f t="shared" si="14"/>
        <v>0</v>
      </c>
      <c r="AA27" s="57">
        <f t="shared" si="14"/>
        <v>0</v>
      </c>
      <c r="AB27" s="57">
        <f t="shared" si="14"/>
        <v>0</v>
      </c>
      <c r="AC27" s="12">
        <f t="shared" si="5"/>
        <v>0</v>
      </c>
    </row>
    <row r="28" spans="1:29" s="25" customFormat="1" ht="24">
      <c r="A28" s="16" t="s">
        <v>412</v>
      </c>
      <c r="B28" s="17" t="s">
        <v>322</v>
      </c>
      <c r="C28" s="57">
        <f t="shared" si="6"/>
        <v>0</v>
      </c>
      <c r="D28" s="57">
        <f t="shared" si="7"/>
        <v>0</v>
      </c>
      <c r="E28" s="60"/>
      <c r="F28" s="60"/>
      <c r="G28" s="60"/>
      <c r="H28" s="60"/>
      <c r="I28" s="57">
        <f t="shared" si="8"/>
        <v>0</v>
      </c>
      <c r="J28" s="60"/>
      <c r="K28" s="60"/>
      <c r="L28" s="60"/>
      <c r="M28" s="60"/>
      <c r="N28" s="57">
        <f t="shared" si="9"/>
        <v>0</v>
      </c>
      <c r="O28" s="60"/>
      <c r="P28" s="60"/>
      <c r="Q28" s="60"/>
      <c r="R28" s="60"/>
      <c r="S28" s="57">
        <f t="shared" si="10"/>
        <v>0</v>
      </c>
      <c r="T28" s="60"/>
      <c r="U28" s="60"/>
      <c r="V28" s="60"/>
      <c r="W28" s="60"/>
      <c r="X28" s="57">
        <f t="shared" si="11"/>
        <v>0</v>
      </c>
      <c r="Y28" s="60"/>
      <c r="Z28" s="60"/>
      <c r="AA28" s="60"/>
      <c r="AB28" s="60"/>
      <c r="AC28" s="12">
        <f t="shared" si="5"/>
        <v>0</v>
      </c>
    </row>
    <row r="29" spans="1:29" s="25" customFormat="1" ht="14.25">
      <c r="A29" s="16" t="s">
        <v>413</v>
      </c>
      <c r="B29" s="17" t="s">
        <v>324</v>
      </c>
      <c r="C29" s="57">
        <f t="shared" si="6"/>
        <v>668.4</v>
      </c>
      <c r="D29" s="57">
        <f t="shared" si="7"/>
        <v>668.4</v>
      </c>
      <c r="E29" s="60"/>
      <c r="F29" s="60"/>
      <c r="G29" s="60">
        <v>668.4</v>
      </c>
      <c r="H29" s="60"/>
      <c r="I29" s="57">
        <f t="shared" si="8"/>
        <v>0</v>
      </c>
      <c r="J29" s="60"/>
      <c r="K29" s="60"/>
      <c r="L29" s="60"/>
      <c r="M29" s="60"/>
      <c r="N29" s="57">
        <f t="shared" si="9"/>
        <v>0</v>
      </c>
      <c r="O29" s="60"/>
      <c r="P29" s="60"/>
      <c r="Q29" s="60"/>
      <c r="R29" s="60"/>
      <c r="S29" s="57">
        <f t="shared" si="10"/>
        <v>0</v>
      </c>
      <c r="T29" s="60"/>
      <c r="U29" s="60"/>
      <c r="V29" s="60"/>
      <c r="W29" s="60"/>
      <c r="X29" s="57">
        <f t="shared" si="11"/>
        <v>0</v>
      </c>
      <c r="Y29" s="60"/>
      <c r="Z29" s="60"/>
      <c r="AA29" s="60"/>
      <c r="AB29" s="60"/>
      <c r="AC29" s="12">
        <f t="shared" si="5"/>
        <v>0</v>
      </c>
    </row>
    <row r="30" spans="1:29" s="25" customFormat="1" ht="14.25">
      <c r="A30" s="16" t="s">
        <v>414</v>
      </c>
      <c r="B30" s="17" t="s">
        <v>326</v>
      </c>
      <c r="C30" s="57">
        <f t="shared" si="6"/>
        <v>0</v>
      </c>
      <c r="D30" s="57">
        <f t="shared" si="7"/>
        <v>0</v>
      </c>
      <c r="E30" s="60"/>
      <c r="F30" s="60"/>
      <c r="G30" s="60"/>
      <c r="H30" s="60"/>
      <c r="I30" s="57">
        <f t="shared" si="8"/>
        <v>0</v>
      </c>
      <c r="J30" s="60"/>
      <c r="K30" s="60"/>
      <c r="L30" s="60"/>
      <c r="M30" s="60"/>
      <c r="N30" s="57">
        <f t="shared" si="9"/>
        <v>0</v>
      </c>
      <c r="O30" s="60"/>
      <c r="P30" s="60"/>
      <c r="Q30" s="60"/>
      <c r="R30" s="60"/>
      <c r="S30" s="57">
        <f t="shared" si="10"/>
        <v>0</v>
      </c>
      <c r="T30" s="60"/>
      <c r="U30" s="60"/>
      <c r="V30" s="60"/>
      <c r="W30" s="60"/>
      <c r="X30" s="57">
        <f t="shared" si="11"/>
        <v>0</v>
      </c>
      <c r="Y30" s="60"/>
      <c r="Z30" s="60"/>
      <c r="AA30" s="60"/>
      <c r="AB30" s="60"/>
      <c r="AC30" s="12">
        <f t="shared" si="5"/>
        <v>0</v>
      </c>
    </row>
    <row r="31" spans="1:29" s="25" customFormat="1" ht="14.25">
      <c r="A31" s="19" t="s">
        <v>415</v>
      </c>
      <c r="B31" s="64">
        <v>21</v>
      </c>
      <c r="C31" s="57">
        <f t="shared" si="6"/>
        <v>257.5</v>
      </c>
      <c r="D31" s="57">
        <f t="shared" si="7"/>
        <v>257.5</v>
      </c>
      <c r="E31" s="60"/>
      <c r="F31" s="60"/>
      <c r="G31" s="60">
        <v>257.5</v>
      </c>
      <c r="H31" s="60"/>
      <c r="I31" s="57">
        <f t="shared" si="8"/>
        <v>0</v>
      </c>
      <c r="J31" s="60"/>
      <c r="K31" s="60"/>
      <c r="L31" s="60"/>
      <c r="M31" s="60"/>
      <c r="N31" s="57">
        <f t="shared" si="9"/>
        <v>0</v>
      </c>
      <c r="O31" s="60"/>
      <c r="P31" s="60"/>
      <c r="Q31" s="60"/>
      <c r="R31" s="60"/>
      <c r="S31" s="57">
        <f t="shared" si="10"/>
        <v>0</v>
      </c>
      <c r="T31" s="60"/>
      <c r="U31" s="60"/>
      <c r="V31" s="60"/>
      <c r="W31" s="60"/>
      <c r="X31" s="57">
        <f t="shared" si="11"/>
        <v>0</v>
      </c>
      <c r="Y31" s="60"/>
      <c r="Z31" s="60"/>
      <c r="AA31" s="60"/>
      <c r="AB31" s="60"/>
      <c r="AC31" s="12">
        <f t="shared" si="5"/>
        <v>0</v>
      </c>
    </row>
    <row r="32" s="25" customFormat="1" ht="14.25"/>
    <row r="33" s="25" customFormat="1" ht="14.25">
      <c r="Q33" s="65" t="s">
        <v>416</v>
      </c>
    </row>
    <row r="34" s="25" customFormat="1" ht="14.25"/>
    <row r="35" spans="19:27" s="25" customFormat="1" ht="14.25">
      <c r="S35" s="66" t="s">
        <v>417</v>
      </c>
      <c r="T35" s="174">
        <f>Z35+Z37+Z39+T39+T37</f>
        <v>97</v>
      </c>
      <c r="U35" s="174"/>
      <c r="Y35" s="67" t="s">
        <v>418</v>
      </c>
      <c r="Z35" s="175">
        <v>97</v>
      </c>
      <c r="AA35" s="175"/>
    </row>
    <row r="36" s="25" customFormat="1" ht="14.25"/>
    <row r="37" spans="19:27" s="25" customFormat="1" ht="14.25">
      <c r="S37" s="67" t="s">
        <v>419</v>
      </c>
      <c r="T37" s="175"/>
      <c r="U37" s="175"/>
      <c r="Y37" s="67" t="s">
        <v>420</v>
      </c>
      <c r="Z37" s="175"/>
      <c r="AA37" s="175"/>
    </row>
    <row r="38" s="25" customFormat="1" ht="14.25"/>
    <row r="39" spans="19:27" s="25" customFormat="1" ht="14.25">
      <c r="S39" s="67" t="s">
        <v>421</v>
      </c>
      <c r="T39" s="175"/>
      <c r="U39" s="175"/>
      <c r="Y39" s="67" t="s">
        <v>422</v>
      </c>
      <c r="Z39" s="175"/>
      <c r="AA39" s="175"/>
    </row>
    <row r="40" s="25" customFormat="1" ht="14.25">
      <c r="U40" s="72"/>
    </row>
    <row r="41" s="25" customFormat="1" ht="14.25">
      <c r="P41" s="68" t="s">
        <v>423</v>
      </c>
    </row>
    <row r="42" s="25" customFormat="1" ht="14.25">
      <c r="P42" s="68" t="s">
        <v>424</v>
      </c>
    </row>
    <row r="43" spans="16:26" s="25" customFormat="1" ht="14.25">
      <c r="P43" s="68" t="s">
        <v>425</v>
      </c>
      <c r="T43" s="176" t="s">
        <v>438</v>
      </c>
      <c r="U43" s="176"/>
      <c r="V43" s="176"/>
      <c r="X43" s="176" t="s">
        <v>439</v>
      </c>
      <c r="Y43" s="176"/>
      <c r="Z43" s="176"/>
    </row>
    <row r="44" spans="16:26" s="25" customFormat="1" ht="14.25">
      <c r="P44" s="68" t="s">
        <v>426</v>
      </c>
      <c r="T44" s="176"/>
      <c r="U44" s="176"/>
      <c r="V44" s="176"/>
      <c r="X44" s="176"/>
      <c r="Y44" s="176"/>
      <c r="Z44" s="176"/>
    </row>
    <row r="45" spans="16:29" s="25" customFormat="1" ht="14.25">
      <c r="P45" s="68" t="s">
        <v>427</v>
      </c>
      <c r="T45" s="177"/>
      <c r="U45" s="177"/>
      <c r="V45" s="177"/>
      <c r="W45" s="70"/>
      <c r="X45" s="177"/>
      <c r="Y45" s="177"/>
      <c r="Z45" s="177"/>
      <c r="AB45" s="71"/>
      <c r="AC45" s="71"/>
    </row>
    <row r="46" spans="20:29" s="25" customFormat="1" ht="14.25">
      <c r="T46" s="178" t="s">
        <v>428</v>
      </c>
      <c r="U46" s="178"/>
      <c r="V46" s="178"/>
      <c r="X46" s="178" t="s">
        <v>429</v>
      </c>
      <c r="Y46" s="178"/>
      <c r="Z46" s="178"/>
      <c r="AB46" s="178" t="s">
        <v>432</v>
      </c>
      <c r="AC46" s="178"/>
    </row>
    <row r="47" s="25" customFormat="1" ht="14.25"/>
    <row r="48" spans="20:29" s="25" customFormat="1" ht="14.25">
      <c r="T48" s="176" t="s">
        <v>436</v>
      </c>
      <c r="U48" s="176"/>
      <c r="V48" s="176"/>
      <c r="X48" s="176" t="s">
        <v>437</v>
      </c>
      <c r="Y48" s="176"/>
      <c r="Z48" s="176"/>
      <c r="AB48" s="181"/>
      <c r="AC48" s="181"/>
    </row>
    <row r="49" spans="20:29" s="25" customFormat="1" ht="14.25">
      <c r="T49" s="177"/>
      <c r="U49" s="177"/>
      <c r="V49" s="177"/>
      <c r="X49" s="177"/>
      <c r="Y49" s="177"/>
      <c r="Z49" s="177"/>
      <c r="AB49" s="182"/>
      <c r="AC49" s="182"/>
    </row>
    <row r="50" spans="20:29" s="25" customFormat="1" ht="24" customHeight="1">
      <c r="T50" s="179" t="s">
        <v>430</v>
      </c>
      <c r="U50" s="179"/>
      <c r="V50" s="179"/>
      <c r="X50" s="180" t="s">
        <v>431</v>
      </c>
      <c r="Y50" s="180"/>
      <c r="Z50" s="180"/>
      <c r="AB50" s="183" t="s">
        <v>433</v>
      </c>
      <c r="AC50" s="183"/>
    </row>
  </sheetData>
  <sheetProtection password="CF00" sheet="1"/>
  <mergeCells count="29">
    <mergeCell ref="T48:V49"/>
    <mergeCell ref="X48:Z49"/>
    <mergeCell ref="T50:V50"/>
    <mergeCell ref="X50:Z50"/>
    <mergeCell ref="AB46:AC46"/>
    <mergeCell ref="AB48:AC49"/>
    <mergeCell ref="AB50:AC50"/>
    <mergeCell ref="T39:U39"/>
    <mergeCell ref="Z39:AA39"/>
    <mergeCell ref="T43:V45"/>
    <mergeCell ref="X43:Z45"/>
    <mergeCell ref="T46:V46"/>
    <mergeCell ref="X46:Z46"/>
    <mergeCell ref="S8:W8"/>
    <mergeCell ref="X8:AB8"/>
    <mergeCell ref="T35:U35"/>
    <mergeCell ref="Z35:AA35"/>
    <mergeCell ref="T37:U37"/>
    <mergeCell ref="Z37:AA37"/>
    <mergeCell ref="A1:O1"/>
    <mergeCell ref="A3:O3"/>
    <mergeCell ref="A6:O6"/>
    <mergeCell ref="A7:A9"/>
    <mergeCell ref="B7:B9"/>
    <mergeCell ref="C7:C9"/>
    <mergeCell ref="D7:AB7"/>
    <mergeCell ref="D8:H8"/>
    <mergeCell ref="I8:M8"/>
    <mergeCell ref="N8:R8"/>
  </mergeCells>
  <printOptions/>
  <pageMargins left="0.5118110236220472" right="0.5118110236220472" top="0.5511811023622047" bottom="0.5511811023622047" header="0" footer="0"/>
  <pageSetup blackAndWhite="1" fitToHeight="2" fitToWidth="2" horizontalDpi="600" verticalDpi="600" orientation="landscape" paperSize="9" scale="74" r:id="rId1"/>
  <rowBreaks count="1" manualBreakCount="1">
    <brk id="27" max="255" man="1"/>
  </rowBreaks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zoomScale="130" zoomScaleNormal="1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5" sqref="D15"/>
    </sheetView>
  </sheetViews>
  <sheetFormatPr defaultColWidth="9.140625" defaultRowHeight="15"/>
  <cols>
    <col min="1" max="1" width="30.140625" style="25" customWidth="1"/>
    <col min="2" max="2" width="7.140625" style="25" customWidth="1"/>
    <col min="3" max="8" width="15.28125" style="25" customWidth="1"/>
    <col min="9" max="9" width="3.00390625" style="25" customWidth="1"/>
    <col min="10" max="16384" width="9.140625" style="27" customWidth="1"/>
  </cols>
  <sheetData>
    <row r="1" spans="1:8" s="25" customFormat="1" ht="14.25">
      <c r="A1" s="129"/>
      <c r="B1" s="129"/>
      <c r="C1" s="129"/>
      <c r="D1" s="129"/>
      <c r="E1" s="129"/>
      <c r="F1" s="129"/>
      <c r="G1" s="129"/>
      <c r="H1" s="129"/>
    </row>
    <row r="2" spans="3:8" s="3" customFormat="1" ht="12">
      <c r="C2" s="4">
        <f aca="true" t="shared" si="0" ref="C2:H2">IF((C12=C9+C10+C11),,"ОШИБКА")</f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</row>
    <row r="3" spans="1:8" s="3" customFormat="1" ht="12.75" customHeight="1">
      <c r="A3" s="130" t="s">
        <v>19</v>
      </c>
      <c r="B3" s="130"/>
      <c r="C3" s="130"/>
      <c r="D3" s="130"/>
      <c r="E3" s="130"/>
      <c r="F3" s="130"/>
      <c r="G3" s="130"/>
      <c r="H3" s="130"/>
    </row>
    <row r="4" s="3" customFormat="1" ht="12">
      <c r="B4" s="5"/>
    </row>
    <row r="5" spans="1:8" s="3" customFormat="1" ht="12.75" customHeight="1">
      <c r="A5" s="131" t="s">
        <v>20</v>
      </c>
      <c r="B5" s="131"/>
      <c r="C5" s="131"/>
      <c r="D5" s="131"/>
      <c r="E5" s="131"/>
      <c r="F5" s="131"/>
      <c r="G5" s="131"/>
      <c r="H5" s="131"/>
    </row>
    <row r="6" spans="1:8" s="3" customFormat="1" ht="12" customHeight="1">
      <c r="A6" s="132" t="s">
        <v>21</v>
      </c>
      <c r="B6" s="134" t="s">
        <v>22</v>
      </c>
      <c r="C6" s="132" t="s">
        <v>23</v>
      </c>
      <c r="D6" s="135" t="s">
        <v>24</v>
      </c>
      <c r="E6" s="136"/>
      <c r="F6" s="136"/>
      <c r="G6" s="136"/>
      <c r="H6" s="137"/>
    </row>
    <row r="7" spans="1:8" s="3" customFormat="1" ht="24">
      <c r="A7" s="133"/>
      <c r="B7" s="133"/>
      <c r="C7" s="132"/>
      <c r="D7" s="6" t="s">
        <v>25</v>
      </c>
      <c r="E7" s="7" t="s">
        <v>26</v>
      </c>
      <c r="F7" s="7" t="s">
        <v>27</v>
      </c>
      <c r="G7" s="7" t="s">
        <v>28</v>
      </c>
      <c r="H7" s="6" t="s">
        <v>29</v>
      </c>
    </row>
    <row r="8" spans="1:8" s="10" customFormat="1" ht="12">
      <c r="A8" s="8">
        <v>1</v>
      </c>
      <c r="B8" s="9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</row>
    <row r="9" spans="1:9" s="25" customFormat="1" ht="24">
      <c r="A9" s="28" t="s">
        <v>30</v>
      </c>
      <c r="B9" s="17" t="s">
        <v>31</v>
      </c>
      <c r="C9" s="30">
        <f>SUM(D9:H9)</f>
        <v>1</v>
      </c>
      <c r="D9" s="31">
        <v>1</v>
      </c>
      <c r="E9" s="31"/>
      <c r="F9" s="31"/>
      <c r="G9" s="31"/>
      <c r="H9" s="31"/>
      <c r="I9" s="11">
        <f>IF((C9=D9+E9+F9+G9+H9),,"!!!")</f>
        <v>0</v>
      </c>
    </row>
    <row r="10" spans="1:9" s="25" customFormat="1" ht="24">
      <c r="A10" s="28" t="s">
        <v>32</v>
      </c>
      <c r="B10" s="17" t="s">
        <v>33</v>
      </c>
      <c r="C10" s="30">
        <f>SUM(D10:H10)</f>
        <v>0</v>
      </c>
      <c r="D10" s="31"/>
      <c r="E10" s="31"/>
      <c r="F10" s="31"/>
      <c r="G10" s="31"/>
      <c r="H10" s="31"/>
      <c r="I10" s="11"/>
    </row>
    <row r="11" spans="1:9" s="25" customFormat="1" ht="24">
      <c r="A11" s="28" t="s">
        <v>34</v>
      </c>
      <c r="B11" s="17" t="s">
        <v>35</v>
      </c>
      <c r="C11" s="30">
        <f>SUM(D11:H11)</f>
        <v>0</v>
      </c>
      <c r="D11" s="31"/>
      <c r="E11" s="31"/>
      <c r="F11" s="31"/>
      <c r="G11" s="31"/>
      <c r="H11" s="31"/>
      <c r="I11" s="11"/>
    </row>
    <row r="12" spans="1:9" s="25" customFormat="1" ht="14.25">
      <c r="A12" s="29" t="s">
        <v>36</v>
      </c>
      <c r="B12" s="17" t="s">
        <v>37</v>
      </c>
      <c r="C12" s="30">
        <f aca="true" t="shared" si="1" ref="C12:H12">SUM(C9:C11)</f>
        <v>1</v>
      </c>
      <c r="D12" s="30">
        <f t="shared" si="1"/>
        <v>1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11"/>
    </row>
    <row r="13" s="25" customFormat="1" ht="14.25"/>
  </sheetData>
  <sheetProtection password="CF00" sheet="1"/>
  <mergeCells count="7">
    <mergeCell ref="A1:H1"/>
    <mergeCell ref="A3:H3"/>
    <mergeCell ref="A5:H5"/>
    <mergeCell ref="A6:A7"/>
    <mergeCell ref="B6:B7"/>
    <mergeCell ref="C6:C7"/>
    <mergeCell ref="D6:H6"/>
  </mergeCells>
  <printOptions/>
  <pageMargins left="0.5118110236220472" right="0.5118110236220472" top="0.5511811023622047" bottom="0.5511811023622047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showGridLines="0" showZeros="0" zoomScale="130" zoomScaleNormal="130" zoomScalePageLayoutView="0" workbookViewId="0" topLeftCell="A1">
      <pane xSplit="2" ySplit="10" topLeftCell="C1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08" sqref="H108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3" width="5.57421875" style="25" bestFit="1" customWidth="1"/>
    <col min="4" max="4" width="6.8515625" style="25" bestFit="1" customWidth="1"/>
    <col min="5" max="5" width="5.7109375" style="25" bestFit="1" customWidth="1"/>
    <col min="6" max="7" width="7.421875" style="25" bestFit="1" customWidth="1"/>
    <col min="8" max="8" width="6.421875" style="25" bestFit="1" customWidth="1"/>
    <col min="9" max="9" width="8.00390625" style="25" customWidth="1"/>
    <col min="10" max="10" width="7.421875" style="25" bestFit="1" customWidth="1"/>
    <col min="11" max="11" width="4.421875" style="25" bestFit="1" customWidth="1"/>
    <col min="12" max="12" width="6.57421875" style="25" bestFit="1" customWidth="1"/>
    <col min="13" max="14" width="7.57421875" style="25" bestFit="1" customWidth="1"/>
    <col min="15" max="15" width="6.8515625" style="25" bestFit="1" customWidth="1"/>
    <col min="16" max="16" width="7.57421875" style="25" bestFit="1" customWidth="1"/>
    <col min="17" max="17" width="9.7109375" style="25" customWidth="1"/>
    <col min="18" max="18" width="7.00390625" style="25" bestFit="1" customWidth="1"/>
    <col min="19" max="19" width="16.00390625" style="25" bestFit="1" customWidth="1"/>
    <col min="20" max="20" width="3.421875" style="25" customWidth="1"/>
    <col min="21" max="16384" width="9.140625" style="27" customWidth="1"/>
  </cols>
  <sheetData>
    <row r="1" spans="1:19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3:19" s="3" customFormat="1" ht="12">
      <c r="C2" s="12">
        <f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aca="true" t="shared" si="0" ref="D2:S2">IF((D122=SUM(D11:D21)+SUM(D24:D34)+SUM(D37:D46)+SUM(D48:D57)+SUM(D60:D86)+SUM(D89:D107)+D111+SUM(D114:D121))*OR(D21=D22+D23)*OR(D34=D35+D36)*OR(D46&gt;=D47)*OR(D57=D58+D59)*OR(D86&gt;=D87+D88)*OR(D107=D108+D109+D110)*OR(D111=D112+D113)*OR(D122=D123+D127+D131+D135+D139)*OR(D123=D124+D125+D126)*OR(D127=D128+D129+D130)*OR(D131=D132+D133+D134)*OR(D135=D136+D137+D138)*OR(D139=D140+D141+D142),,"ОШИБКА")</f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</row>
    <row r="3" spans="1:19" s="3" customFormat="1" ht="12.75" customHeight="1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="3" customFormat="1" ht="12">
      <c r="B4" s="5"/>
    </row>
    <row r="5" spans="1:19" s="3" customFormat="1" ht="12.75" customHeight="1">
      <c r="A5" s="140" t="s">
        <v>39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</row>
    <row r="6" spans="1:19" s="3" customFormat="1" ht="12" customHeight="1">
      <c r="A6" s="138" t="s">
        <v>40</v>
      </c>
      <c r="B6" s="141" t="s">
        <v>22</v>
      </c>
      <c r="C6" s="138" t="s">
        <v>41</v>
      </c>
      <c r="D6" s="138"/>
      <c r="E6" s="138" t="s">
        <v>42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3" customFormat="1" ht="12">
      <c r="A7" s="138"/>
      <c r="B7" s="141"/>
      <c r="C7" s="138"/>
      <c r="D7" s="138"/>
      <c r="E7" s="138" t="s">
        <v>43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</row>
    <row r="8" spans="1:19" s="3" customFormat="1" ht="12" customHeight="1">
      <c r="A8" s="138"/>
      <c r="B8" s="141"/>
      <c r="C8" s="138" t="s">
        <v>44</v>
      </c>
      <c r="D8" s="138" t="s">
        <v>45</v>
      </c>
      <c r="E8" s="139" t="s">
        <v>46</v>
      </c>
      <c r="F8" s="138" t="s">
        <v>47</v>
      </c>
      <c r="G8" s="138"/>
      <c r="H8" s="138"/>
      <c r="I8" s="138"/>
      <c r="J8" s="138"/>
      <c r="K8" s="138" t="s">
        <v>48</v>
      </c>
      <c r="L8" s="138"/>
      <c r="M8" s="138"/>
      <c r="N8" s="138"/>
      <c r="O8" s="138"/>
      <c r="P8" s="138" t="s">
        <v>49</v>
      </c>
      <c r="Q8" s="138" t="s">
        <v>50</v>
      </c>
      <c r="R8" s="138" t="s">
        <v>51</v>
      </c>
      <c r="S8" s="138" t="s">
        <v>52</v>
      </c>
    </row>
    <row r="9" spans="1:19" s="3" customFormat="1" ht="72">
      <c r="A9" s="138"/>
      <c r="B9" s="141"/>
      <c r="C9" s="138"/>
      <c r="D9" s="138"/>
      <c r="E9" s="139"/>
      <c r="F9" s="6" t="s">
        <v>53</v>
      </c>
      <c r="G9" s="6" t="s">
        <v>54</v>
      </c>
      <c r="H9" s="6" t="s">
        <v>55</v>
      </c>
      <c r="I9" s="6" t="s">
        <v>56</v>
      </c>
      <c r="J9" s="6" t="s">
        <v>57</v>
      </c>
      <c r="K9" s="6" t="s">
        <v>58</v>
      </c>
      <c r="L9" s="6" t="s">
        <v>59</v>
      </c>
      <c r="M9" s="6" t="s">
        <v>60</v>
      </c>
      <c r="N9" s="6" t="s">
        <v>61</v>
      </c>
      <c r="O9" s="6" t="s">
        <v>62</v>
      </c>
      <c r="P9" s="138"/>
      <c r="Q9" s="138"/>
      <c r="R9" s="138"/>
      <c r="S9" s="138"/>
    </row>
    <row r="10" spans="1:19" s="10" customFormat="1" ht="12">
      <c r="A10" s="8">
        <v>1</v>
      </c>
      <c r="B10" s="14">
        <f>1+A10</f>
        <v>2</v>
      </c>
      <c r="C10" s="14">
        <f aca="true" t="shared" si="1" ref="C10:S10">1+B10</f>
        <v>3</v>
      </c>
      <c r="D10" s="14">
        <f t="shared" si="1"/>
        <v>4</v>
      </c>
      <c r="E10" s="15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4">
        <f t="shared" si="1"/>
        <v>9</v>
      </c>
      <c r="J10" s="14">
        <f t="shared" si="1"/>
        <v>10</v>
      </c>
      <c r="K10" s="14">
        <f t="shared" si="1"/>
        <v>11</v>
      </c>
      <c r="L10" s="14">
        <f t="shared" si="1"/>
        <v>12</v>
      </c>
      <c r="M10" s="14">
        <f t="shared" si="1"/>
        <v>13</v>
      </c>
      <c r="N10" s="14">
        <f t="shared" si="1"/>
        <v>14</v>
      </c>
      <c r="O10" s="14">
        <f t="shared" si="1"/>
        <v>15</v>
      </c>
      <c r="P10" s="14">
        <f t="shared" si="1"/>
        <v>16</v>
      </c>
      <c r="Q10" s="14">
        <f t="shared" si="1"/>
        <v>17</v>
      </c>
      <c r="R10" s="14">
        <f t="shared" si="1"/>
        <v>18</v>
      </c>
      <c r="S10" s="14">
        <f t="shared" si="1"/>
        <v>19</v>
      </c>
    </row>
    <row r="11" spans="1:20" s="25" customFormat="1" ht="14.25">
      <c r="A11" s="16" t="s">
        <v>63</v>
      </c>
      <c r="B11" s="17" t="s">
        <v>31</v>
      </c>
      <c r="C11" s="32"/>
      <c r="D11" s="32"/>
      <c r="E11" s="18">
        <f>SUM(F11:J11)</f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1">
        <f>IF((C11&gt;=D11)*OR(E11=F11+G11+H11+I11+J11)*OR(E11=K11+L11+M11+N11+O11)*OR(E11&gt;=P11)*OR(E11&gt;=Q11)*OR(E11&gt;=R11)*OR(E11&gt;=S11)*OR(E11&gt;=C11),,"!!!")</f>
        <v>0</v>
      </c>
    </row>
    <row r="12" spans="1:20" s="25" customFormat="1" ht="24">
      <c r="A12" s="16" t="s">
        <v>64</v>
      </c>
      <c r="B12" s="17" t="s">
        <v>33</v>
      </c>
      <c r="C12" s="32"/>
      <c r="D12" s="32"/>
      <c r="E12" s="18">
        <f aca="true" t="shared" si="2" ref="E12:E75">SUM(F12:J12)</f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1">
        <f aca="true" t="shared" si="3" ref="T12:T75">IF((C12&gt;=D12)*OR(E12=F12+G12+H12+I12+J12)*OR(E12=K12+L12+M12+N12+O12)*OR(E12&gt;=P12)*OR(E12&gt;=Q12)*OR(E12&gt;=R12)*OR(E12&gt;=S12)*OR(E12&gt;=C12),,"!!!")</f>
        <v>0</v>
      </c>
    </row>
    <row r="13" spans="1:20" s="25" customFormat="1" ht="14.25">
      <c r="A13" s="16" t="s">
        <v>65</v>
      </c>
      <c r="B13" s="17" t="s">
        <v>35</v>
      </c>
      <c r="C13" s="32"/>
      <c r="D13" s="32"/>
      <c r="E13" s="18">
        <f t="shared" si="2"/>
        <v>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1">
        <f t="shared" si="3"/>
        <v>0</v>
      </c>
    </row>
    <row r="14" spans="1:20" s="25" customFormat="1" ht="14.25">
      <c r="A14" s="16" t="s">
        <v>66</v>
      </c>
      <c r="B14" s="17" t="s">
        <v>37</v>
      </c>
      <c r="C14" s="32"/>
      <c r="D14" s="32"/>
      <c r="E14" s="18">
        <f t="shared" si="2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1">
        <f t="shared" si="3"/>
        <v>0</v>
      </c>
    </row>
    <row r="15" spans="1:20" s="25" customFormat="1" ht="14.25">
      <c r="A15" s="19" t="s">
        <v>67</v>
      </c>
      <c r="B15" s="17" t="s">
        <v>68</v>
      </c>
      <c r="C15" s="32"/>
      <c r="D15" s="32"/>
      <c r="E15" s="18">
        <f t="shared" si="2"/>
        <v>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11">
        <f t="shared" si="3"/>
        <v>0</v>
      </c>
    </row>
    <row r="16" spans="1:20" s="25" customFormat="1" ht="14.25">
      <c r="A16" s="19" t="s">
        <v>69</v>
      </c>
      <c r="B16" s="17" t="s">
        <v>70</v>
      </c>
      <c r="C16" s="32"/>
      <c r="D16" s="32"/>
      <c r="E16" s="18">
        <f t="shared" si="2"/>
        <v>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11">
        <f t="shared" si="3"/>
        <v>0</v>
      </c>
    </row>
    <row r="17" spans="1:20" s="25" customFormat="1" ht="14.25">
      <c r="A17" s="19" t="s">
        <v>71</v>
      </c>
      <c r="B17" s="17" t="s">
        <v>72</v>
      </c>
      <c r="C17" s="32"/>
      <c r="D17" s="32"/>
      <c r="E17" s="18">
        <f t="shared" si="2"/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1">
        <f t="shared" si="3"/>
        <v>0</v>
      </c>
    </row>
    <row r="18" spans="1:20" s="25" customFormat="1" ht="14.25">
      <c r="A18" s="19" t="s">
        <v>73</v>
      </c>
      <c r="B18" s="17" t="s">
        <v>74</v>
      </c>
      <c r="C18" s="32"/>
      <c r="D18" s="32"/>
      <c r="E18" s="18">
        <f t="shared" si="2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11">
        <f t="shared" si="3"/>
        <v>0</v>
      </c>
    </row>
    <row r="19" spans="1:20" s="25" customFormat="1" ht="14.25">
      <c r="A19" s="19" t="s">
        <v>75</v>
      </c>
      <c r="B19" s="17" t="s">
        <v>76</v>
      </c>
      <c r="C19" s="32"/>
      <c r="D19" s="32"/>
      <c r="E19" s="18">
        <f t="shared" si="2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11">
        <f t="shared" si="3"/>
        <v>0</v>
      </c>
    </row>
    <row r="20" spans="1:20" s="25" customFormat="1" ht="14.25">
      <c r="A20" s="19" t="s">
        <v>77</v>
      </c>
      <c r="B20" s="17">
        <f>1+B19</f>
        <v>10</v>
      </c>
      <c r="C20" s="32"/>
      <c r="D20" s="32"/>
      <c r="E20" s="18">
        <f t="shared" si="2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11">
        <f t="shared" si="3"/>
        <v>0</v>
      </c>
    </row>
    <row r="21" spans="1:20" s="25" customFormat="1" ht="24">
      <c r="A21" s="16" t="s">
        <v>78</v>
      </c>
      <c r="B21" s="17">
        <f aca="true" t="shared" si="4" ref="B21:B84">1+B20</f>
        <v>11</v>
      </c>
      <c r="C21" s="18">
        <f>C22+C23</f>
        <v>0</v>
      </c>
      <c r="D21" s="18">
        <f aca="true" t="shared" si="5" ref="D21:S21">D22+D23</f>
        <v>0</v>
      </c>
      <c r="E21" s="18">
        <f t="shared" si="5"/>
        <v>0</v>
      </c>
      <c r="F21" s="18">
        <f t="shared" si="5"/>
        <v>0</v>
      </c>
      <c r="G21" s="18">
        <f t="shared" si="5"/>
        <v>0</v>
      </c>
      <c r="H21" s="18">
        <f t="shared" si="5"/>
        <v>0</v>
      </c>
      <c r="I21" s="18">
        <f t="shared" si="5"/>
        <v>0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 t="shared" si="5"/>
        <v>0</v>
      </c>
      <c r="S21" s="18">
        <f t="shared" si="5"/>
        <v>0</v>
      </c>
      <c r="T21" s="11">
        <f t="shared" si="3"/>
        <v>0</v>
      </c>
    </row>
    <row r="22" spans="1:20" s="25" customFormat="1" ht="14.25">
      <c r="A22" s="19" t="s">
        <v>79</v>
      </c>
      <c r="B22" s="17">
        <f t="shared" si="4"/>
        <v>12</v>
      </c>
      <c r="C22" s="32"/>
      <c r="D22" s="32"/>
      <c r="E22" s="18">
        <f t="shared" si="2"/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11">
        <f t="shared" si="3"/>
        <v>0</v>
      </c>
    </row>
    <row r="23" spans="1:20" s="25" customFormat="1" ht="14.25">
      <c r="A23" s="19" t="s">
        <v>80</v>
      </c>
      <c r="B23" s="17">
        <f t="shared" si="4"/>
        <v>13</v>
      </c>
      <c r="C23" s="32"/>
      <c r="D23" s="32"/>
      <c r="E23" s="18">
        <f t="shared" si="2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1">
        <f t="shared" si="3"/>
        <v>0</v>
      </c>
    </row>
    <row r="24" spans="1:20" s="25" customFormat="1" ht="14.25">
      <c r="A24" s="19" t="s">
        <v>81</v>
      </c>
      <c r="B24" s="17">
        <f t="shared" si="4"/>
        <v>14</v>
      </c>
      <c r="C24" s="32"/>
      <c r="D24" s="32"/>
      <c r="E24" s="18">
        <f t="shared" si="2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11">
        <f t="shared" si="3"/>
        <v>0</v>
      </c>
    </row>
    <row r="25" spans="1:20" s="25" customFormat="1" ht="14.25">
      <c r="A25" s="19" t="s">
        <v>82</v>
      </c>
      <c r="B25" s="17">
        <f t="shared" si="4"/>
        <v>15</v>
      </c>
      <c r="C25" s="32"/>
      <c r="D25" s="32"/>
      <c r="E25" s="18">
        <f t="shared" si="2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1">
        <f t="shared" si="3"/>
        <v>0</v>
      </c>
    </row>
    <row r="26" spans="1:20" s="25" customFormat="1" ht="14.25">
      <c r="A26" s="19" t="s">
        <v>83</v>
      </c>
      <c r="B26" s="17">
        <f t="shared" si="4"/>
        <v>16</v>
      </c>
      <c r="C26" s="32"/>
      <c r="D26" s="32"/>
      <c r="E26" s="18">
        <f t="shared" si="2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1">
        <f t="shared" si="3"/>
        <v>0</v>
      </c>
    </row>
    <row r="27" spans="1:20" s="25" customFormat="1" ht="14.25">
      <c r="A27" s="19" t="s">
        <v>84</v>
      </c>
      <c r="B27" s="17">
        <f t="shared" si="4"/>
        <v>17</v>
      </c>
      <c r="C27" s="32"/>
      <c r="D27" s="32"/>
      <c r="E27" s="18">
        <f t="shared" si="2"/>
        <v>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11">
        <f t="shared" si="3"/>
        <v>0</v>
      </c>
    </row>
    <row r="28" spans="1:20" s="25" customFormat="1" ht="14.25">
      <c r="A28" s="19" t="s">
        <v>85</v>
      </c>
      <c r="B28" s="17">
        <f t="shared" si="4"/>
        <v>18</v>
      </c>
      <c r="C28" s="32"/>
      <c r="D28" s="32"/>
      <c r="E28" s="18">
        <f t="shared" si="2"/>
        <v>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1">
        <f t="shared" si="3"/>
        <v>0</v>
      </c>
    </row>
    <row r="29" spans="1:20" s="25" customFormat="1" ht="24">
      <c r="A29" s="16" t="s">
        <v>86</v>
      </c>
      <c r="B29" s="17">
        <f t="shared" si="4"/>
        <v>19</v>
      </c>
      <c r="C29" s="32"/>
      <c r="D29" s="32"/>
      <c r="E29" s="18">
        <f t="shared" si="2"/>
        <v>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11">
        <f t="shared" si="3"/>
        <v>0</v>
      </c>
    </row>
    <row r="30" spans="1:20" s="25" customFormat="1" ht="14.25">
      <c r="A30" s="19" t="s">
        <v>87</v>
      </c>
      <c r="B30" s="17">
        <f t="shared" si="4"/>
        <v>20</v>
      </c>
      <c r="C30" s="32"/>
      <c r="D30" s="32"/>
      <c r="E30" s="18">
        <f t="shared" si="2"/>
        <v>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11">
        <f t="shared" si="3"/>
        <v>0</v>
      </c>
    </row>
    <row r="31" spans="1:20" s="25" customFormat="1" ht="14.25">
      <c r="A31" s="19" t="s">
        <v>88</v>
      </c>
      <c r="B31" s="17">
        <f t="shared" si="4"/>
        <v>21</v>
      </c>
      <c r="C31" s="32"/>
      <c r="D31" s="32"/>
      <c r="E31" s="18">
        <f t="shared" si="2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1">
        <f t="shared" si="3"/>
        <v>0</v>
      </c>
    </row>
    <row r="32" spans="1:20" s="25" customFormat="1" ht="14.25">
      <c r="A32" s="19" t="s">
        <v>89</v>
      </c>
      <c r="B32" s="17">
        <f t="shared" si="4"/>
        <v>22</v>
      </c>
      <c r="C32" s="32"/>
      <c r="D32" s="32"/>
      <c r="E32" s="18">
        <f t="shared" si="2"/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11">
        <f t="shared" si="3"/>
        <v>0</v>
      </c>
    </row>
    <row r="33" spans="1:20" s="25" customFormat="1" ht="14.25">
      <c r="A33" s="19" t="s">
        <v>90</v>
      </c>
      <c r="B33" s="17">
        <f t="shared" si="4"/>
        <v>23</v>
      </c>
      <c r="C33" s="32"/>
      <c r="D33" s="32"/>
      <c r="E33" s="18">
        <f t="shared" si="2"/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1">
        <f t="shared" si="3"/>
        <v>0</v>
      </c>
    </row>
    <row r="34" spans="1:20" s="25" customFormat="1" ht="24">
      <c r="A34" s="16" t="s">
        <v>91</v>
      </c>
      <c r="B34" s="17">
        <f t="shared" si="4"/>
        <v>24</v>
      </c>
      <c r="C34" s="18">
        <f>C35+C36</f>
        <v>1</v>
      </c>
      <c r="D34" s="18">
        <f aca="true" t="shared" si="6" ref="D34:S34">D35+D36</f>
        <v>0</v>
      </c>
      <c r="E34" s="18">
        <f t="shared" si="6"/>
        <v>342</v>
      </c>
      <c r="F34" s="18">
        <f t="shared" si="6"/>
        <v>199</v>
      </c>
      <c r="G34" s="18">
        <f t="shared" si="6"/>
        <v>143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70</v>
      </c>
      <c r="L34" s="18">
        <f t="shared" si="6"/>
        <v>214</v>
      </c>
      <c r="M34" s="18">
        <f t="shared" si="6"/>
        <v>58</v>
      </c>
      <c r="N34" s="18">
        <f t="shared" si="6"/>
        <v>0</v>
      </c>
      <c r="O34" s="18">
        <f t="shared" si="6"/>
        <v>0</v>
      </c>
      <c r="P34" s="18">
        <f t="shared" si="6"/>
        <v>182</v>
      </c>
      <c r="Q34" s="18">
        <f t="shared" si="6"/>
        <v>0</v>
      </c>
      <c r="R34" s="18">
        <f t="shared" si="6"/>
        <v>0</v>
      </c>
      <c r="S34" s="18">
        <f t="shared" si="6"/>
        <v>0</v>
      </c>
      <c r="T34" s="11">
        <f t="shared" si="3"/>
        <v>0</v>
      </c>
    </row>
    <row r="35" spans="1:20" s="25" customFormat="1" ht="14.25">
      <c r="A35" s="19" t="s">
        <v>92</v>
      </c>
      <c r="B35" s="17">
        <f t="shared" si="4"/>
        <v>25</v>
      </c>
      <c r="C35" s="32">
        <v>1</v>
      </c>
      <c r="D35" s="32"/>
      <c r="E35" s="18">
        <f t="shared" si="2"/>
        <v>342</v>
      </c>
      <c r="F35" s="32">
        <v>199</v>
      </c>
      <c r="G35" s="32">
        <v>143</v>
      </c>
      <c r="H35" s="32"/>
      <c r="I35" s="32"/>
      <c r="J35" s="32"/>
      <c r="K35" s="32">
        <v>70</v>
      </c>
      <c r="L35" s="32">
        <v>214</v>
      </c>
      <c r="M35" s="32">
        <v>58</v>
      </c>
      <c r="N35" s="32"/>
      <c r="O35" s="32"/>
      <c r="P35" s="32">
        <v>182</v>
      </c>
      <c r="Q35" s="32"/>
      <c r="R35" s="32"/>
      <c r="S35" s="32"/>
      <c r="T35" s="11">
        <f t="shared" si="3"/>
        <v>0</v>
      </c>
    </row>
    <row r="36" spans="1:20" s="25" customFormat="1" ht="14.25">
      <c r="A36" s="19" t="s">
        <v>93</v>
      </c>
      <c r="B36" s="17">
        <f t="shared" si="4"/>
        <v>26</v>
      </c>
      <c r="C36" s="32"/>
      <c r="D36" s="32"/>
      <c r="E36" s="18">
        <f t="shared" si="2"/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11">
        <f t="shared" si="3"/>
        <v>0</v>
      </c>
    </row>
    <row r="37" spans="1:20" s="25" customFormat="1" ht="24">
      <c r="A37" s="16" t="s">
        <v>94</v>
      </c>
      <c r="B37" s="17">
        <f t="shared" si="4"/>
        <v>27</v>
      </c>
      <c r="C37" s="32"/>
      <c r="D37" s="32"/>
      <c r="E37" s="18">
        <f t="shared" si="2"/>
        <v>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11">
        <f t="shared" si="3"/>
        <v>0</v>
      </c>
    </row>
    <row r="38" spans="1:20" s="25" customFormat="1" ht="14.25">
      <c r="A38" s="19" t="s">
        <v>95</v>
      </c>
      <c r="B38" s="17">
        <f t="shared" si="4"/>
        <v>28</v>
      </c>
      <c r="C38" s="32">
        <v>1</v>
      </c>
      <c r="D38" s="32"/>
      <c r="E38" s="18">
        <f t="shared" si="2"/>
        <v>95</v>
      </c>
      <c r="F38" s="32">
        <v>16</v>
      </c>
      <c r="G38" s="32">
        <v>49</v>
      </c>
      <c r="H38" s="32">
        <v>30</v>
      </c>
      <c r="I38" s="32"/>
      <c r="J38" s="32"/>
      <c r="K38" s="32"/>
      <c r="L38" s="32">
        <v>68</v>
      </c>
      <c r="M38" s="32">
        <v>27</v>
      </c>
      <c r="N38" s="32"/>
      <c r="O38" s="32"/>
      <c r="P38" s="32">
        <v>11</v>
      </c>
      <c r="Q38" s="32"/>
      <c r="R38" s="32"/>
      <c r="S38" s="32"/>
      <c r="T38" s="11">
        <f t="shared" si="3"/>
        <v>0</v>
      </c>
    </row>
    <row r="39" spans="1:20" s="25" customFormat="1" ht="14.25">
      <c r="A39" s="19" t="s">
        <v>96</v>
      </c>
      <c r="B39" s="17">
        <f t="shared" si="4"/>
        <v>29</v>
      </c>
      <c r="C39" s="32">
        <v>1</v>
      </c>
      <c r="D39" s="32"/>
      <c r="E39" s="18">
        <f t="shared" si="2"/>
        <v>118</v>
      </c>
      <c r="F39" s="32">
        <v>30</v>
      </c>
      <c r="G39" s="32">
        <v>72</v>
      </c>
      <c r="H39" s="32">
        <v>16</v>
      </c>
      <c r="I39" s="32"/>
      <c r="J39" s="32"/>
      <c r="K39" s="32"/>
      <c r="L39" s="32">
        <v>80</v>
      </c>
      <c r="M39" s="32">
        <v>38</v>
      </c>
      <c r="N39" s="32"/>
      <c r="O39" s="32"/>
      <c r="P39" s="32">
        <v>12</v>
      </c>
      <c r="Q39" s="32"/>
      <c r="R39" s="32"/>
      <c r="S39" s="32"/>
      <c r="T39" s="11">
        <f t="shared" si="3"/>
        <v>0</v>
      </c>
    </row>
    <row r="40" spans="1:20" s="25" customFormat="1" ht="14.25">
      <c r="A40" s="19" t="s">
        <v>97</v>
      </c>
      <c r="B40" s="17">
        <f t="shared" si="4"/>
        <v>30</v>
      </c>
      <c r="C40" s="32"/>
      <c r="D40" s="32"/>
      <c r="E40" s="18">
        <f t="shared" si="2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1">
        <f t="shared" si="3"/>
        <v>0</v>
      </c>
    </row>
    <row r="41" spans="1:20" s="25" customFormat="1" ht="14.25">
      <c r="A41" s="19" t="s">
        <v>98</v>
      </c>
      <c r="B41" s="17">
        <f t="shared" si="4"/>
        <v>31</v>
      </c>
      <c r="C41" s="32"/>
      <c r="D41" s="32"/>
      <c r="E41" s="18">
        <f t="shared" si="2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11">
        <f t="shared" si="3"/>
        <v>0</v>
      </c>
    </row>
    <row r="42" spans="1:20" s="25" customFormat="1" ht="14.25">
      <c r="A42" s="19" t="s">
        <v>99</v>
      </c>
      <c r="B42" s="17">
        <f t="shared" si="4"/>
        <v>32</v>
      </c>
      <c r="C42" s="32"/>
      <c r="D42" s="32"/>
      <c r="E42" s="18">
        <f t="shared" si="2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1">
        <f t="shared" si="3"/>
        <v>0</v>
      </c>
    </row>
    <row r="43" spans="1:20" s="25" customFormat="1" ht="14.25">
      <c r="A43" s="19" t="s">
        <v>100</v>
      </c>
      <c r="B43" s="17">
        <f t="shared" si="4"/>
        <v>33</v>
      </c>
      <c r="C43" s="32"/>
      <c r="D43" s="32"/>
      <c r="E43" s="18">
        <f t="shared" si="2"/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11">
        <f t="shared" si="3"/>
        <v>0</v>
      </c>
    </row>
    <row r="44" spans="1:20" s="25" customFormat="1" ht="24">
      <c r="A44" s="16" t="s">
        <v>101</v>
      </c>
      <c r="B44" s="17">
        <f t="shared" si="4"/>
        <v>34</v>
      </c>
      <c r="C44" s="32"/>
      <c r="D44" s="32"/>
      <c r="E44" s="18">
        <f t="shared" si="2"/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11">
        <f t="shared" si="3"/>
        <v>0</v>
      </c>
    </row>
    <row r="45" spans="1:20" s="25" customFormat="1" ht="14.25">
      <c r="A45" s="19" t="s">
        <v>102</v>
      </c>
      <c r="B45" s="17">
        <f t="shared" si="4"/>
        <v>35</v>
      </c>
      <c r="C45" s="32"/>
      <c r="D45" s="32"/>
      <c r="E45" s="18">
        <f t="shared" si="2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11">
        <f t="shared" si="3"/>
        <v>0</v>
      </c>
    </row>
    <row r="46" spans="1:20" s="25" customFormat="1" ht="14.25">
      <c r="A46" s="19" t="s">
        <v>103</v>
      </c>
      <c r="B46" s="17">
        <f t="shared" si="4"/>
        <v>36</v>
      </c>
      <c r="C46" s="32"/>
      <c r="D46" s="32"/>
      <c r="E46" s="18">
        <f t="shared" si="2"/>
        <v>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1">
        <f t="shared" si="3"/>
        <v>0</v>
      </c>
    </row>
    <row r="47" spans="1:20" s="25" customFormat="1" ht="24">
      <c r="A47" s="16" t="s">
        <v>104</v>
      </c>
      <c r="B47" s="17">
        <f t="shared" si="4"/>
        <v>37</v>
      </c>
      <c r="C47" s="32"/>
      <c r="D47" s="32"/>
      <c r="E47" s="18">
        <f t="shared" si="2"/>
        <v>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11">
        <f t="shared" si="3"/>
        <v>0</v>
      </c>
    </row>
    <row r="48" spans="1:20" s="25" customFormat="1" ht="14.25">
      <c r="A48" s="19" t="s">
        <v>105</v>
      </c>
      <c r="B48" s="17">
        <f t="shared" si="4"/>
        <v>38</v>
      </c>
      <c r="C48" s="32"/>
      <c r="D48" s="32"/>
      <c r="E48" s="18">
        <f t="shared" si="2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11">
        <f t="shared" si="3"/>
        <v>0</v>
      </c>
    </row>
    <row r="49" spans="1:20" s="25" customFormat="1" ht="14.25">
      <c r="A49" s="19" t="s">
        <v>106</v>
      </c>
      <c r="B49" s="17">
        <f t="shared" si="4"/>
        <v>39</v>
      </c>
      <c r="C49" s="32"/>
      <c r="D49" s="32"/>
      <c r="E49" s="18">
        <f t="shared" si="2"/>
        <v>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11">
        <f t="shared" si="3"/>
        <v>0</v>
      </c>
    </row>
    <row r="50" spans="1:20" s="25" customFormat="1" ht="14.25">
      <c r="A50" s="19" t="s">
        <v>107</v>
      </c>
      <c r="B50" s="17">
        <f t="shared" si="4"/>
        <v>40</v>
      </c>
      <c r="C50" s="32"/>
      <c r="D50" s="32"/>
      <c r="E50" s="18">
        <f t="shared" si="2"/>
        <v>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1">
        <f t="shared" si="3"/>
        <v>0</v>
      </c>
    </row>
    <row r="51" spans="1:20" s="25" customFormat="1" ht="14.25">
      <c r="A51" s="19" t="s">
        <v>108</v>
      </c>
      <c r="B51" s="17">
        <f t="shared" si="4"/>
        <v>41</v>
      </c>
      <c r="C51" s="32"/>
      <c r="D51" s="32"/>
      <c r="E51" s="18">
        <f t="shared" si="2"/>
        <v>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1">
        <f t="shared" si="3"/>
        <v>0</v>
      </c>
    </row>
    <row r="52" spans="1:20" s="25" customFormat="1" ht="14.25">
      <c r="A52" s="19" t="s">
        <v>109</v>
      </c>
      <c r="B52" s="17">
        <f t="shared" si="4"/>
        <v>42</v>
      </c>
      <c r="C52" s="32"/>
      <c r="D52" s="32"/>
      <c r="E52" s="18">
        <f t="shared" si="2"/>
        <v>0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1">
        <f t="shared" si="3"/>
        <v>0</v>
      </c>
    </row>
    <row r="53" spans="1:20" s="25" customFormat="1" ht="14.25">
      <c r="A53" s="19" t="s">
        <v>110</v>
      </c>
      <c r="B53" s="17">
        <f t="shared" si="4"/>
        <v>43</v>
      </c>
      <c r="C53" s="32"/>
      <c r="D53" s="32"/>
      <c r="E53" s="18">
        <f t="shared" si="2"/>
        <v>0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1">
        <f t="shared" si="3"/>
        <v>0</v>
      </c>
    </row>
    <row r="54" spans="1:20" s="25" customFormat="1" ht="24">
      <c r="A54" s="16" t="s">
        <v>111</v>
      </c>
      <c r="B54" s="17">
        <f t="shared" si="4"/>
        <v>44</v>
      </c>
      <c r="C54" s="32"/>
      <c r="D54" s="32"/>
      <c r="E54" s="18">
        <f t="shared" si="2"/>
        <v>0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1">
        <f t="shared" si="3"/>
        <v>0</v>
      </c>
    </row>
    <row r="55" spans="1:20" s="25" customFormat="1" ht="14.25">
      <c r="A55" s="19" t="s">
        <v>112</v>
      </c>
      <c r="B55" s="17">
        <f t="shared" si="4"/>
        <v>45</v>
      </c>
      <c r="C55" s="32"/>
      <c r="D55" s="32"/>
      <c r="E55" s="18">
        <f t="shared" si="2"/>
        <v>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1">
        <f t="shared" si="3"/>
        <v>0</v>
      </c>
    </row>
    <row r="56" spans="1:20" s="25" customFormat="1" ht="14.25">
      <c r="A56" s="19" t="s">
        <v>113</v>
      </c>
      <c r="B56" s="17">
        <f t="shared" si="4"/>
        <v>46</v>
      </c>
      <c r="C56" s="32"/>
      <c r="D56" s="32"/>
      <c r="E56" s="18">
        <f t="shared" si="2"/>
        <v>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1">
        <f t="shared" si="3"/>
        <v>0</v>
      </c>
    </row>
    <row r="57" spans="1:20" s="25" customFormat="1" ht="24">
      <c r="A57" s="16" t="s">
        <v>114</v>
      </c>
      <c r="B57" s="17">
        <f t="shared" si="4"/>
        <v>47</v>
      </c>
      <c r="C57" s="18">
        <f>C58+C59</f>
        <v>0</v>
      </c>
      <c r="D57" s="18">
        <f aca="true" t="shared" si="7" ref="D57:R57">D58+D59</f>
        <v>0</v>
      </c>
      <c r="E57" s="18">
        <f t="shared" si="7"/>
        <v>0</v>
      </c>
      <c r="F57" s="18">
        <f t="shared" si="7"/>
        <v>0</v>
      </c>
      <c r="G57" s="18">
        <f t="shared" si="7"/>
        <v>0</v>
      </c>
      <c r="H57" s="18">
        <f t="shared" si="7"/>
        <v>0</v>
      </c>
      <c r="I57" s="18">
        <f t="shared" si="7"/>
        <v>0</v>
      </c>
      <c r="J57" s="18">
        <f t="shared" si="7"/>
        <v>0</v>
      </c>
      <c r="K57" s="18">
        <f t="shared" si="7"/>
        <v>0</v>
      </c>
      <c r="L57" s="18">
        <f t="shared" si="7"/>
        <v>0</v>
      </c>
      <c r="M57" s="18">
        <f t="shared" si="7"/>
        <v>0</v>
      </c>
      <c r="N57" s="18">
        <f t="shared" si="7"/>
        <v>0</v>
      </c>
      <c r="O57" s="18">
        <f t="shared" si="7"/>
        <v>0</v>
      </c>
      <c r="P57" s="18">
        <f t="shared" si="7"/>
        <v>0</v>
      </c>
      <c r="Q57" s="18">
        <f t="shared" si="7"/>
        <v>0</v>
      </c>
      <c r="R57" s="18">
        <f t="shared" si="7"/>
        <v>0</v>
      </c>
      <c r="S57" s="18">
        <f>S58+S59</f>
        <v>0</v>
      </c>
      <c r="T57" s="11">
        <f t="shared" si="3"/>
        <v>0</v>
      </c>
    </row>
    <row r="58" spans="1:20" s="25" customFormat="1" ht="24">
      <c r="A58" s="16" t="s">
        <v>115</v>
      </c>
      <c r="B58" s="17">
        <f t="shared" si="4"/>
        <v>48</v>
      </c>
      <c r="C58" s="32"/>
      <c r="D58" s="32"/>
      <c r="E58" s="18">
        <f t="shared" si="2"/>
        <v>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11">
        <f t="shared" si="3"/>
        <v>0</v>
      </c>
    </row>
    <row r="59" spans="1:20" s="25" customFormat="1" ht="14.25">
      <c r="A59" s="19" t="s">
        <v>116</v>
      </c>
      <c r="B59" s="20">
        <f t="shared" si="4"/>
        <v>49</v>
      </c>
      <c r="C59" s="32"/>
      <c r="D59" s="32"/>
      <c r="E59" s="18">
        <f t="shared" si="2"/>
        <v>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1">
        <f t="shared" si="3"/>
        <v>0</v>
      </c>
    </row>
    <row r="60" spans="1:20" s="25" customFormat="1" ht="14.25">
      <c r="A60" s="19" t="s">
        <v>117</v>
      </c>
      <c r="B60" s="20">
        <f t="shared" si="4"/>
        <v>50</v>
      </c>
      <c r="C60" s="32"/>
      <c r="D60" s="32"/>
      <c r="E60" s="18">
        <f t="shared" si="2"/>
        <v>0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11">
        <f t="shared" si="3"/>
        <v>0</v>
      </c>
    </row>
    <row r="61" spans="1:20" s="25" customFormat="1" ht="14.25">
      <c r="A61" s="19" t="s">
        <v>118</v>
      </c>
      <c r="B61" s="20">
        <f t="shared" si="4"/>
        <v>51</v>
      </c>
      <c r="C61" s="32"/>
      <c r="D61" s="32"/>
      <c r="E61" s="18">
        <f t="shared" si="2"/>
        <v>0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11">
        <f t="shared" si="3"/>
        <v>0</v>
      </c>
    </row>
    <row r="62" spans="1:20" s="25" customFormat="1" ht="14.25">
      <c r="A62" s="19" t="s">
        <v>119</v>
      </c>
      <c r="B62" s="20">
        <f t="shared" si="4"/>
        <v>52</v>
      </c>
      <c r="C62" s="32"/>
      <c r="D62" s="32"/>
      <c r="E62" s="18">
        <f t="shared" si="2"/>
        <v>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11">
        <f t="shared" si="3"/>
        <v>0</v>
      </c>
    </row>
    <row r="63" spans="1:20" s="25" customFormat="1" ht="14.25">
      <c r="A63" s="19" t="s">
        <v>120</v>
      </c>
      <c r="B63" s="20">
        <f t="shared" si="4"/>
        <v>53</v>
      </c>
      <c r="C63" s="32"/>
      <c r="D63" s="32"/>
      <c r="E63" s="18">
        <f t="shared" si="2"/>
        <v>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1">
        <f t="shared" si="3"/>
        <v>0</v>
      </c>
    </row>
    <row r="64" spans="1:20" s="25" customFormat="1" ht="14.25">
      <c r="A64" s="19" t="s">
        <v>121</v>
      </c>
      <c r="B64" s="20">
        <f t="shared" si="4"/>
        <v>54</v>
      </c>
      <c r="C64" s="32"/>
      <c r="D64" s="32"/>
      <c r="E64" s="18">
        <f t="shared" si="2"/>
        <v>0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11">
        <f t="shared" si="3"/>
        <v>0</v>
      </c>
    </row>
    <row r="65" spans="1:20" s="25" customFormat="1" ht="14.25">
      <c r="A65" s="19" t="s">
        <v>122</v>
      </c>
      <c r="B65" s="20">
        <f t="shared" si="4"/>
        <v>55</v>
      </c>
      <c r="C65" s="32"/>
      <c r="D65" s="32"/>
      <c r="E65" s="18">
        <f t="shared" si="2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1">
        <f t="shared" si="3"/>
        <v>0</v>
      </c>
    </row>
    <row r="66" spans="1:20" s="25" customFormat="1" ht="14.25">
      <c r="A66" s="19" t="s">
        <v>123</v>
      </c>
      <c r="B66" s="20">
        <f t="shared" si="4"/>
        <v>56</v>
      </c>
      <c r="C66" s="32"/>
      <c r="D66" s="32"/>
      <c r="E66" s="18">
        <f t="shared" si="2"/>
        <v>0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1">
        <f t="shared" si="3"/>
        <v>0</v>
      </c>
    </row>
    <row r="67" spans="1:20" s="25" customFormat="1" ht="14.25">
      <c r="A67" s="19" t="s">
        <v>124</v>
      </c>
      <c r="B67" s="20">
        <f t="shared" si="4"/>
        <v>57</v>
      </c>
      <c r="C67" s="32"/>
      <c r="D67" s="32"/>
      <c r="E67" s="18">
        <f t="shared" si="2"/>
        <v>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11">
        <f t="shared" si="3"/>
        <v>0</v>
      </c>
    </row>
    <row r="68" spans="1:20" s="25" customFormat="1" ht="14.25">
      <c r="A68" s="19" t="s">
        <v>125</v>
      </c>
      <c r="B68" s="20">
        <f t="shared" si="4"/>
        <v>58</v>
      </c>
      <c r="C68" s="32"/>
      <c r="D68" s="32"/>
      <c r="E68" s="18">
        <f t="shared" si="2"/>
        <v>0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11">
        <f t="shared" si="3"/>
        <v>0</v>
      </c>
    </row>
    <row r="69" spans="1:20" s="25" customFormat="1" ht="14.25">
      <c r="A69" s="19" t="s">
        <v>126</v>
      </c>
      <c r="B69" s="20">
        <f t="shared" si="4"/>
        <v>59</v>
      </c>
      <c r="C69" s="32"/>
      <c r="D69" s="32"/>
      <c r="E69" s="18">
        <f t="shared" si="2"/>
        <v>0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1">
        <f t="shared" si="3"/>
        <v>0</v>
      </c>
    </row>
    <row r="70" spans="1:20" s="25" customFormat="1" ht="14.25">
      <c r="A70" s="19" t="s">
        <v>127</v>
      </c>
      <c r="B70" s="20">
        <f t="shared" si="4"/>
        <v>60</v>
      </c>
      <c r="C70" s="32"/>
      <c r="D70" s="32"/>
      <c r="E70" s="18">
        <f t="shared" si="2"/>
        <v>0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1">
        <f t="shared" si="3"/>
        <v>0</v>
      </c>
    </row>
    <row r="71" spans="1:20" s="25" customFormat="1" ht="14.25">
      <c r="A71" s="19" t="s">
        <v>128</v>
      </c>
      <c r="B71" s="20">
        <f t="shared" si="4"/>
        <v>61</v>
      </c>
      <c r="C71" s="32"/>
      <c r="D71" s="32"/>
      <c r="E71" s="18">
        <f t="shared" si="2"/>
        <v>0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11">
        <f t="shared" si="3"/>
        <v>0</v>
      </c>
    </row>
    <row r="72" spans="1:20" s="25" customFormat="1" ht="24">
      <c r="A72" s="16" t="s">
        <v>129</v>
      </c>
      <c r="B72" s="20">
        <f t="shared" si="4"/>
        <v>62</v>
      </c>
      <c r="C72" s="32"/>
      <c r="D72" s="32"/>
      <c r="E72" s="18">
        <f t="shared" si="2"/>
        <v>0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11">
        <f t="shared" si="3"/>
        <v>0</v>
      </c>
    </row>
    <row r="73" spans="1:20" s="25" customFormat="1" ht="14.25">
      <c r="A73" s="19" t="s">
        <v>130</v>
      </c>
      <c r="B73" s="20">
        <f t="shared" si="4"/>
        <v>63</v>
      </c>
      <c r="C73" s="32"/>
      <c r="D73" s="32"/>
      <c r="E73" s="18">
        <f t="shared" si="2"/>
        <v>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11">
        <f t="shared" si="3"/>
        <v>0</v>
      </c>
    </row>
    <row r="74" spans="1:20" s="25" customFormat="1" ht="14.25">
      <c r="A74" s="19" t="s">
        <v>131</v>
      </c>
      <c r="B74" s="20">
        <f t="shared" si="4"/>
        <v>64</v>
      </c>
      <c r="C74" s="32"/>
      <c r="D74" s="32"/>
      <c r="E74" s="18">
        <f t="shared" si="2"/>
        <v>0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11">
        <f t="shared" si="3"/>
        <v>0</v>
      </c>
    </row>
    <row r="75" spans="1:20" s="25" customFormat="1" ht="14.25">
      <c r="A75" s="19" t="s">
        <v>132</v>
      </c>
      <c r="B75" s="20">
        <f t="shared" si="4"/>
        <v>65</v>
      </c>
      <c r="C75" s="32"/>
      <c r="D75" s="32"/>
      <c r="E75" s="18">
        <f t="shared" si="2"/>
        <v>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11">
        <f t="shared" si="3"/>
        <v>0</v>
      </c>
    </row>
    <row r="76" spans="1:20" s="25" customFormat="1" ht="14.25">
      <c r="A76" s="19" t="s">
        <v>133</v>
      </c>
      <c r="B76" s="20">
        <f t="shared" si="4"/>
        <v>66</v>
      </c>
      <c r="C76" s="32"/>
      <c r="D76" s="32"/>
      <c r="E76" s="18">
        <f aca="true" t="shared" si="8" ref="E76:E139">SUM(F76:J76)</f>
        <v>0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11">
        <f aca="true" t="shared" si="9" ref="T76:T139">IF((C76&gt;=D76)*OR(E76=F76+G76+H76+I76+J76)*OR(E76=K76+L76+M76+N76+O76)*OR(E76&gt;=P76)*OR(E76&gt;=Q76)*OR(E76&gt;=R76)*OR(E76&gt;=S76)*OR(E76&gt;=C76),,"!!!")</f>
        <v>0</v>
      </c>
    </row>
    <row r="77" spans="1:20" s="25" customFormat="1" ht="14.25">
      <c r="A77" s="19" t="s">
        <v>134</v>
      </c>
      <c r="B77" s="20">
        <f t="shared" si="4"/>
        <v>67</v>
      </c>
      <c r="C77" s="32"/>
      <c r="D77" s="32"/>
      <c r="E77" s="18">
        <f t="shared" si="8"/>
        <v>0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11">
        <f t="shared" si="9"/>
        <v>0</v>
      </c>
    </row>
    <row r="78" spans="1:20" s="25" customFormat="1" ht="14.25">
      <c r="A78" s="19" t="s">
        <v>135</v>
      </c>
      <c r="B78" s="20">
        <f t="shared" si="4"/>
        <v>68</v>
      </c>
      <c r="C78" s="32"/>
      <c r="D78" s="32"/>
      <c r="E78" s="18">
        <f t="shared" si="8"/>
        <v>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11">
        <f t="shared" si="9"/>
        <v>0</v>
      </c>
    </row>
    <row r="79" spans="1:20" s="25" customFormat="1" ht="14.25">
      <c r="A79" s="19" t="s">
        <v>136</v>
      </c>
      <c r="B79" s="20">
        <f t="shared" si="4"/>
        <v>69</v>
      </c>
      <c r="C79" s="32"/>
      <c r="D79" s="32"/>
      <c r="E79" s="18">
        <f t="shared" si="8"/>
        <v>0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11">
        <f t="shared" si="9"/>
        <v>0</v>
      </c>
    </row>
    <row r="80" spans="1:20" s="25" customFormat="1" ht="14.25">
      <c r="A80" s="19" t="s">
        <v>137</v>
      </c>
      <c r="B80" s="20">
        <f t="shared" si="4"/>
        <v>70</v>
      </c>
      <c r="C80" s="32"/>
      <c r="D80" s="32"/>
      <c r="E80" s="18">
        <f t="shared" si="8"/>
        <v>0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11">
        <f t="shared" si="9"/>
        <v>0</v>
      </c>
    </row>
    <row r="81" spans="1:20" s="25" customFormat="1" ht="14.25">
      <c r="A81" s="19" t="s">
        <v>138</v>
      </c>
      <c r="B81" s="20">
        <f t="shared" si="4"/>
        <v>71</v>
      </c>
      <c r="C81" s="32"/>
      <c r="D81" s="32"/>
      <c r="E81" s="18">
        <f t="shared" si="8"/>
        <v>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11">
        <f t="shared" si="9"/>
        <v>0</v>
      </c>
    </row>
    <row r="82" spans="1:20" s="25" customFormat="1" ht="24">
      <c r="A82" s="16" t="s">
        <v>139</v>
      </c>
      <c r="B82" s="20">
        <f t="shared" si="4"/>
        <v>72</v>
      </c>
      <c r="C82" s="32"/>
      <c r="D82" s="32"/>
      <c r="E82" s="18">
        <f t="shared" si="8"/>
        <v>0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11">
        <f t="shared" si="9"/>
        <v>0</v>
      </c>
    </row>
    <row r="83" spans="1:20" s="25" customFormat="1" ht="14.25">
      <c r="A83" s="19" t="s">
        <v>140</v>
      </c>
      <c r="B83" s="20">
        <f t="shared" si="4"/>
        <v>73</v>
      </c>
      <c r="C83" s="32"/>
      <c r="D83" s="32"/>
      <c r="E83" s="18">
        <f t="shared" si="8"/>
        <v>0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11">
        <f t="shared" si="9"/>
        <v>0</v>
      </c>
    </row>
    <row r="84" spans="1:20" s="25" customFormat="1" ht="24">
      <c r="A84" s="16" t="s">
        <v>141</v>
      </c>
      <c r="B84" s="20">
        <f t="shared" si="4"/>
        <v>74</v>
      </c>
      <c r="C84" s="32"/>
      <c r="D84" s="32"/>
      <c r="E84" s="18">
        <f t="shared" si="8"/>
        <v>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11">
        <f t="shared" si="9"/>
        <v>0</v>
      </c>
    </row>
    <row r="85" spans="1:20" s="25" customFormat="1" ht="14.25">
      <c r="A85" s="19" t="s">
        <v>142</v>
      </c>
      <c r="B85" s="20">
        <f aca="true" t="shared" si="10" ref="B85:B142">1+B84</f>
        <v>75</v>
      </c>
      <c r="C85" s="32"/>
      <c r="D85" s="32"/>
      <c r="E85" s="18">
        <f t="shared" si="8"/>
        <v>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11">
        <f t="shared" si="9"/>
        <v>0</v>
      </c>
    </row>
    <row r="86" spans="1:20" s="25" customFormat="1" ht="14.25">
      <c r="A86" s="19" t="s">
        <v>143</v>
      </c>
      <c r="B86" s="20">
        <f t="shared" si="10"/>
        <v>76</v>
      </c>
      <c r="C86" s="32">
        <v>1</v>
      </c>
      <c r="D86" s="32"/>
      <c r="E86" s="18">
        <f t="shared" si="8"/>
        <v>146</v>
      </c>
      <c r="F86" s="32">
        <v>16</v>
      </c>
      <c r="G86" s="32">
        <v>69</v>
      </c>
      <c r="H86" s="32">
        <v>61</v>
      </c>
      <c r="I86" s="32"/>
      <c r="J86" s="32"/>
      <c r="K86" s="32"/>
      <c r="L86" s="32">
        <v>132</v>
      </c>
      <c r="M86" s="32">
        <v>14</v>
      </c>
      <c r="N86" s="32"/>
      <c r="O86" s="32"/>
      <c r="P86" s="32">
        <v>25</v>
      </c>
      <c r="Q86" s="32"/>
      <c r="R86" s="32"/>
      <c r="S86" s="32"/>
      <c r="T86" s="11">
        <f t="shared" si="9"/>
        <v>0</v>
      </c>
    </row>
    <row r="87" spans="1:20" s="25" customFormat="1" ht="14.25">
      <c r="A87" s="19" t="s">
        <v>144</v>
      </c>
      <c r="B87" s="20">
        <f t="shared" si="10"/>
        <v>77</v>
      </c>
      <c r="C87" s="32">
        <v>1</v>
      </c>
      <c r="D87" s="32"/>
      <c r="E87" s="18">
        <f t="shared" si="8"/>
        <v>146</v>
      </c>
      <c r="F87" s="32">
        <v>16</v>
      </c>
      <c r="G87" s="32">
        <v>69</v>
      </c>
      <c r="H87" s="32">
        <v>61</v>
      </c>
      <c r="I87" s="32"/>
      <c r="J87" s="32"/>
      <c r="K87" s="32"/>
      <c r="L87" s="32">
        <v>132</v>
      </c>
      <c r="M87" s="32">
        <v>14</v>
      </c>
      <c r="N87" s="32"/>
      <c r="O87" s="32"/>
      <c r="P87" s="32">
        <v>25</v>
      </c>
      <c r="Q87" s="32"/>
      <c r="R87" s="32"/>
      <c r="S87" s="32"/>
      <c r="T87" s="11">
        <f t="shared" si="9"/>
        <v>0</v>
      </c>
    </row>
    <row r="88" spans="1:20" s="25" customFormat="1" ht="24">
      <c r="A88" s="16" t="s">
        <v>145</v>
      </c>
      <c r="B88" s="20">
        <f t="shared" si="10"/>
        <v>78</v>
      </c>
      <c r="C88" s="32"/>
      <c r="D88" s="32"/>
      <c r="E88" s="18">
        <f t="shared" si="8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11">
        <f t="shared" si="9"/>
        <v>0</v>
      </c>
    </row>
    <row r="89" spans="1:20" s="25" customFormat="1" ht="24">
      <c r="A89" s="16" t="s">
        <v>146</v>
      </c>
      <c r="B89" s="20">
        <f t="shared" si="10"/>
        <v>79</v>
      </c>
      <c r="C89" s="32"/>
      <c r="D89" s="32"/>
      <c r="E89" s="18">
        <f t="shared" si="8"/>
        <v>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11">
        <f t="shared" si="9"/>
        <v>0</v>
      </c>
    </row>
    <row r="90" spans="1:20" s="25" customFormat="1" ht="24">
      <c r="A90" s="16" t="s">
        <v>147</v>
      </c>
      <c r="B90" s="20">
        <f t="shared" si="10"/>
        <v>80</v>
      </c>
      <c r="C90" s="32"/>
      <c r="D90" s="32"/>
      <c r="E90" s="18">
        <f t="shared" si="8"/>
        <v>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11">
        <f t="shared" si="9"/>
        <v>0</v>
      </c>
    </row>
    <row r="91" spans="1:20" s="25" customFormat="1" ht="14.25">
      <c r="A91" s="19" t="s">
        <v>148</v>
      </c>
      <c r="B91" s="20">
        <f t="shared" si="10"/>
        <v>81</v>
      </c>
      <c r="C91" s="32"/>
      <c r="D91" s="32"/>
      <c r="E91" s="18">
        <f t="shared" si="8"/>
        <v>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11">
        <f t="shared" si="9"/>
        <v>0</v>
      </c>
    </row>
    <row r="92" spans="1:20" s="25" customFormat="1" ht="14.25">
      <c r="A92" s="19" t="s">
        <v>149</v>
      </c>
      <c r="B92" s="20">
        <f t="shared" si="10"/>
        <v>82</v>
      </c>
      <c r="C92" s="32"/>
      <c r="D92" s="32"/>
      <c r="E92" s="18">
        <f t="shared" si="8"/>
        <v>0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11">
        <f t="shared" si="9"/>
        <v>0</v>
      </c>
    </row>
    <row r="93" spans="1:20" s="25" customFormat="1" ht="14.25">
      <c r="A93" s="19" t="s">
        <v>150</v>
      </c>
      <c r="B93" s="20">
        <f t="shared" si="10"/>
        <v>83</v>
      </c>
      <c r="C93" s="32"/>
      <c r="D93" s="32"/>
      <c r="E93" s="18">
        <f t="shared" si="8"/>
        <v>0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11">
        <f t="shared" si="9"/>
        <v>0</v>
      </c>
    </row>
    <row r="94" spans="1:20" s="25" customFormat="1" ht="14.25">
      <c r="A94" s="19" t="s">
        <v>151</v>
      </c>
      <c r="B94" s="20">
        <f t="shared" si="10"/>
        <v>84</v>
      </c>
      <c r="C94" s="32"/>
      <c r="D94" s="32"/>
      <c r="E94" s="18">
        <f t="shared" si="8"/>
        <v>0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11">
        <f t="shared" si="9"/>
        <v>0</v>
      </c>
    </row>
    <row r="95" spans="1:20" s="25" customFormat="1" ht="14.25">
      <c r="A95" s="19" t="s">
        <v>152</v>
      </c>
      <c r="B95" s="20">
        <f t="shared" si="10"/>
        <v>85</v>
      </c>
      <c r="C95" s="32"/>
      <c r="D95" s="32"/>
      <c r="E95" s="18">
        <f t="shared" si="8"/>
        <v>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11">
        <f t="shared" si="9"/>
        <v>0</v>
      </c>
    </row>
    <row r="96" spans="1:20" s="25" customFormat="1" ht="14.25">
      <c r="A96" s="19" t="s">
        <v>153</v>
      </c>
      <c r="B96" s="20">
        <f t="shared" si="10"/>
        <v>86</v>
      </c>
      <c r="C96" s="32"/>
      <c r="D96" s="32"/>
      <c r="E96" s="18">
        <f t="shared" si="8"/>
        <v>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11">
        <f t="shared" si="9"/>
        <v>0</v>
      </c>
    </row>
    <row r="97" spans="1:20" s="25" customFormat="1" ht="14.25">
      <c r="A97" s="19" t="s">
        <v>154</v>
      </c>
      <c r="B97" s="20">
        <f t="shared" si="10"/>
        <v>87</v>
      </c>
      <c r="C97" s="32"/>
      <c r="D97" s="32"/>
      <c r="E97" s="18">
        <f t="shared" si="8"/>
        <v>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11">
        <f t="shared" si="9"/>
        <v>0</v>
      </c>
    </row>
    <row r="98" spans="1:20" s="25" customFormat="1" ht="14.25">
      <c r="A98" s="19" t="s">
        <v>155</v>
      </c>
      <c r="B98" s="20">
        <f t="shared" si="10"/>
        <v>88</v>
      </c>
      <c r="C98" s="32"/>
      <c r="D98" s="32"/>
      <c r="E98" s="18">
        <f t="shared" si="8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11">
        <f t="shared" si="9"/>
        <v>0</v>
      </c>
    </row>
    <row r="99" spans="1:20" s="25" customFormat="1" ht="14.25">
      <c r="A99" s="19" t="s">
        <v>156</v>
      </c>
      <c r="B99" s="20">
        <f t="shared" si="10"/>
        <v>89</v>
      </c>
      <c r="C99" s="32"/>
      <c r="D99" s="32"/>
      <c r="E99" s="18">
        <f t="shared" si="8"/>
        <v>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11">
        <f t="shared" si="9"/>
        <v>0</v>
      </c>
    </row>
    <row r="100" spans="1:20" s="25" customFormat="1" ht="14.25">
      <c r="A100" s="19" t="s">
        <v>157</v>
      </c>
      <c r="B100" s="20">
        <f t="shared" si="10"/>
        <v>90</v>
      </c>
      <c r="C100" s="32"/>
      <c r="D100" s="32"/>
      <c r="E100" s="18">
        <f t="shared" si="8"/>
        <v>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11">
        <f t="shared" si="9"/>
        <v>0</v>
      </c>
    </row>
    <row r="101" spans="1:20" s="25" customFormat="1" ht="14.25">
      <c r="A101" s="19" t="s">
        <v>158</v>
      </c>
      <c r="B101" s="20">
        <f t="shared" si="10"/>
        <v>91</v>
      </c>
      <c r="C101" s="32"/>
      <c r="D101" s="32"/>
      <c r="E101" s="18">
        <f t="shared" si="8"/>
        <v>0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11">
        <f t="shared" si="9"/>
        <v>0</v>
      </c>
    </row>
    <row r="102" spans="1:20" s="25" customFormat="1" ht="14.25">
      <c r="A102" s="19" t="s">
        <v>159</v>
      </c>
      <c r="B102" s="20">
        <f t="shared" si="10"/>
        <v>92</v>
      </c>
      <c r="C102" s="32"/>
      <c r="D102" s="32"/>
      <c r="E102" s="18">
        <f t="shared" si="8"/>
        <v>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11">
        <f t="shared" si="9"/>
        <v>0</v>
      </c>
    </row>
    <row r="103" spans="1:20" s="25" customFormat="1" ht="14.25">
      <c r="A103" s="19" t="s">
        <v>160</v>
      </c>
      <c r="B103" s="20">
        <f t="shared" si="10"/>
        <v>93</v>
      </c>
      <c r="C103" s="32"/>
      <c r="D103" s="32"/>
      <c r="E103" s="18">
        <f t="shared" si="8"/>
        <v>0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11">
        <f t="shared" si="9"/>
        <v>0</v>
      </c>
    </row>
    <row r="104" spans="1:20" s="25" customFormat="1" ht="24">
      <c r="A104" s="16" t="s">
        <v>161</v>
      </c>
      <c r="B104" s="20">
        <f t="shared" si="10"/>
        <v>94</v>
      </c>
      <c r="C104" s="32"/>
      <c r="D104" s="32"/>
      <c r="E104" s="18">
        <f t="shared" si="8"/>
        <v>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11">
        <f t="shared" si="9"/>
        <v>0</v>
      </c>
    </row>
    <row r="105" spans="1:20" s="25" customFormat="1" ht="14.25">
      <c r="A105" s="19" t="s">
        <v>162</v>
      </c>
      <c r="B105" s="20">
        <f t="shared" si="10"/>
        <v>95</v>
      </c>
      <c r="C105" s="32"/>
      <c r="D105" s="32"/>
      <c r="E105" s="18">
        <f t="shared" si="8"/>
        <v>0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11">
        <f t="shared" si="9"/>
        <v>0</v>
      </c>
    </row>
    <row r="106" spans="1:20" s="25" customFormat="1" ht="14.25">
      <c r="A106" s="19" t="s">
        <v>163</v>
      </c>
      <c r="B106" s="20">
        <f t="shared" si="10"/>
        <v>96</v>
      </c>
      <c r="C106" s="32"/>
      <c r="D106" s="32"/>
      <c r="E106" s="18">
        <f t="shared" si="8"/>
        <v>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11">
        <f t="shared" si="9"/>
        <v>0</v>
      </c>
    </row>
    <row r="107" spans="1:20" s="25" customFormat="1" ht="36">
      <c r="A107" s="16" t="s">
        <v>164</v>
      </c>
      <c r="B107" s="20">
        <f t="shared" si="10"/>
        <v>97</v>
      </c>
      <c r="C107" s="18">
        <f>C108+C109+C110</f>
        <v>1</v>
      </c>
      <c r="D107" s="18">
        <f aca="true" t="shared" si="11" ref="D107:S107">D108+D109+D110</f>
        <v>0</v>
      </c>
      <c r="E107" s="18">
        <f t="shared" si="11"/>
        <v>178</v>
      </c>
      <c r="F107" s="18">
        <f t="shared" si="11"/>
        <v>134</v>
      </c>
      <c r="G107" s="18">
        <f t="shared" si="11"/>
        <v>16</v>
      </c>
      <c r="H107" s="18">
        <f t="shared" si="11"/>
        <v>28</v>
      </c>
      <c r="I107" s="18">
        <f t="shared" si="11"/>
        <v>0</v>
      </c>
      <c r="J107" s="18">
        <f t="shared" si="11"/>
        <v>0</v>
      </c>
      <c r="K107" s="18">
        <f t="shared" si="11"/>
        <v>0</v>
      </c>
      <c r="L107" s="18">
        <f t="shared" si="11"/>
        <v>162</v>
      </c>
      <c r="M107" s="18">
        <f t="shared" si="11"/>
        <v>16</v>
      </c>
      <c r="N107" s="18">
        <f t="shared" si="11"/>
        <v>0</v>
      </c>
      <c r="O107" s="18">
        <f t="shared" si="11"/>
        <v>0</v>
      </c>
      <c r="P107" s="18">
        <f t="shared" si="11"/>
        <v>25</v>
      </c>
      <c r="Q107" s="18">
        <f t="shared" si="11"/>
        <v>0</v>
      </c>
      <c r="R107" s="18">
        <f t="shared" si="11"/>
        <v>0</v>
      </c>
      <c r="S107" s="18">
        <f t="shared" si="11"/>
        <v>0</v>
      </c>
      <c r="T107" s="11">
        <f t="shared" si="9"/>
        <v>0</v>
      </c>
    </row>
    <row r="108" spans="1:20" s="25" customFormat="1" ht="14.25">
      <c r="A108" s="19" t="s">
        <v>165</v>
      </c>
      <c r="B108" s="20">
        <f t="shared" si="10"/>
        <v>98</v>
      </c>
      <c r="C108" s="32">
        <v>1</v>
      </c>
      <c r="D108" s="32"/>
      <c r="E108" s="18">
        <f t="shared" si="8"/>
        <v>178</v>
      </c>
      <c r="F108" s="32">
        <v>134</v>
      </c>
      <c r="G108" s="32">
        <v>16</v>
      </c>
      <c r="H108" s="32">
        <v>28</v>
      </c>
      <c r="I108" s="32"/>
      <c r="J108" s="32"/>
      <c r="K108" s="32"/>
      <c r="L108" s="32">
        <v>162</v>
      </c>
      <c r="M108" s="32">
        <v>16</v>
      </c>
      <c r="N108" s="32"/>
      <c r="O108" s="32"/>
      <c r="P108" s="32">
        <v>25</v>
      </c>
      <c r="Q108" s="32"/>
      <c r="R108" s="32"/>
      <c r="S108" s="32"/>
      <c r="T108" s="11">
        <f t="shared" si="9"/>
        <v>0</v>
      </c>
    </row>
    <row r="109" spans="1:20" s="25" customFormat="1" ht="24">
      <c r="A109" s="16" t="s">
        <v>166</v>
      </c>
      <c r="B109" s="20">
        <f t="shared" si="10"/>
        <v>99</v>
      </c>
      <c r="C109" s="32"/>
      <c r="D109" s="32"/>
      <c r="E109" s="18">
        <f t="shared" si="8"/>
        <v>0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11">
        <f t="shared" si="9"/>
        <v>0</v>
      </c>
    </row>
    <row r="110" spans="1:20" s="25" customFormat="1" ht="14.25">
      <c r="A110" s="19" t="s">
        <v>167</v>
      </c>
      <c r="B110" s="20">
        <f t="shared" si="10"/>
        <v>100</v>
      </c>
      <c r="C110" s="32"/>
      <c r="D110" s="32"/>
      <c r="E110" s="18">
        <f t="shared" si="8"/>
        <v>0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11">
        <f t="shared" si="9"/>
        <v>0</v>
      </c>
    </row>
    <row r="111" spans="1:20" s="25" customFormat="1" ht="24">
      <c r="A111" s="16" t="s">
        <v>168</v>
      </c>
      <c r="B111" s="20">
        <f t="shared" si="10"/>
        <v>101</v>
      </c>
      <c r="C111" s="18">
        <f>C112+C113</f>
        <v>0</v>
      </c>
      <c r="D111" s="18">
        <f aca="true" t="shared" si="12" ref="D111:S111">D112+D113</f>
        <v>0</v>
      </c>
      <c r="E111" s="18">
        <f t="shared" si="12"/>
        <v>0</v>
      </c>
      <c r="F111" s="18">
        <f t="shared" si="12"/>
        <v>0</v>
      </c>
      <c r="G111" s="18">
        <f t="shared" si="12"/>
        <v>0</v>
      </c>
      <c r="H111" s="18">
        <f t="shared" si="12"/>
        <v>0</v>
      </c>
      <c r="I111" s="18">
        <f t="shared" si="12"/>
        <v>0</v>
      </c>
      <c r="J111" s="18">
        <f t="shared" si="12"/>
        <v>0</v>
      </c>
      <c r="K111" s="18">
        <f t="shared" si="12"/>
        <v>0</v>
      </c>
      <c r="L111" s="18">
        <f t="shared" si="12"/>
        <v>0</v>
      </c>
      <c r="M111" s="18">
        <f t="shared" si="12"/>
        <v>0</v>
      </c>
      <c r="N111" s="18">
        <f t="shared" si="12"/>
        <v>0</v>
      </c>
      <c r="O111" s="18">
        <f t="shared" si="12"/>
        <v>0</v>
      </c>
      <c r="P111" s="18">
        <f t="shared" si="12"/>
        <v>0</v>
      </c>
      <c r="Q111" s="18">
        <f t="shared" si="12"/>
        <v>0</v>
      </c>
      <c r="R111" s="18">
        <f t="shared" si="12"/>
        <v>0</v>
      </c>
      <c r="S111" s="18">
        <f t="shared" si="12"/>
        <v>0</v>
      </c>
      <c r="T111" s="11">
        <f t="shared" si="9"/>
        <v>0</v>
      </c>
    </row>
    <row r="112" spans="1:20" s="25" customFormat="1" ht="14.25">
      <c r="A112" s="19" t="s">
        <v>169</v>
      </c>
      <c r="B112" s="20">
        <f t="shared" si="10"/>
        <v>102</v>
      </c>
      <c r="C112" s="32"/>
      <c r="D112" s="32"/>
      <c r="E112" s="18">
        <f t="shared" si="8"/>
        <v>0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11">
        <f t="shared" si="9"/>
        <v>0</v>
      </c>
    </row>
    <row r="113" spans="1:20" s="25" customFormat="1" ht="14.25">
      <c r="A113" s="19" t="s">
        <v>170</v>
      </c>
      <c r="B113" s="20">
        <f t="shared" si="10"/>
        <v>103</v>
      </c>
      <c r="C113" s="32"/>
      <c r="D113" s="32"/>
      <c r="E113" s="18">
        <f t="shared" si="8"/>
        <v>0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11">
        <f t="shared" si="9"/>
        <v>0</v>
      </c>
    </row>
    <row r="114" spans="1:20" s="25" customFormat="1" ht="14.25">
      <c r="A114" s="19" t="s">
        <v>171</v>
      </c>
      <c r="B114" s="20">
        <f t="shared" si="10"/>
        <v>104</v>
      </c>
      <c r="C114" s="32"/>
      <c r="D114" s="32"/>
      <c r="E114" s="18">
        <f t="shared" si="8"/>
        <v>0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11">
        <f t="shared" si="9"/>
        <v>0</v>
      </c>
    </row>
    <row r="115" spans="1:20" s="25" customFormat="1" ht="14.25">
      <c r="A115" s="19" t="s">
        <v>172</v>
      </c>
      <c r="B115" s="20">
        <f t="shared" si="10"/>
        <v>105</v>
      </c>
      <c r="C115" s="32"/>
      <c r="D115" s="32"/>
      <c r="E115" s="18">
        <f t="shared" si="8"/>
        <v>0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11">
        <f t="shared" si="9"/>
        <v>0</v>
      </c>
    </row>
    <row r="116" spans="1:20" s="25" customFormat="1" ht="24">
      <c r="A116" s="16" t="s">
        <v>173</v>
      </c>
      <c r="B116" s="20">
        <f t="shared" si="10"/>
        <v>106</v>
      </c>
      <c r="C116" s="32"/>
      <c r="D116" s="32"/>
      <c r="E116" s="18">
        <f t="shared" si="8"/>
        <v>0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11">
        <f t="shared" si="9"/>
        <v>0</v>
      </c>
    </row>
    <row r="117" spans="1:20" s="25" customFormat="1" ht="14.25">
      <c r="A117" s="19" t="s">
        <v>174</v>
      </c>
      <c r="B117" s="20">
        <f t="shared" si="10"/>
        <v>107</v>
      </c>
      <c r="C117" s="32"/>
      <c r="D117" s="32"/>
      <c r="E117" s="18">
        <f t="shared" si="8"/>
        <v>0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11">
        <f t="shared" si="9"/>
        <v>0</v>
      </c>
    </row>
    <row r="118" spans="1:20" s="25" customFormat="1" ht="14.25">
      <c r="A118" s="19" t="s">
        <v>175</v>
      </c>
      <c r="B118" s="20">
        <f t="shared" si="10"/>
        <v>108</v>
      </c>
      <c r="C118" s="32"/>
      <c r="D118" s="32"/>
      <c r="E118" s="18">
        <f t="shared" si="8"/>
        <v>0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11">
        <f t="shared" si="9"/>
        <v>0</v>
      </c>
    </row>
    <row r="119" spans="1:20" s="25" customFormat="1" ht="24">
      <c r="A119" s="16" t="s">
        <v>176</v>
      </c>
      <c r="B119" s="20">
        <f t="shared" si="10"/>
        <v>109</v>
      </c>
      <c r="C119" s="32"/>
      <c r="D119" s="32"/>
      <c r="E119" s="18">
        <f t="shared" si="8"/>
        <v>0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11">
        <f t="shared" si="9"/>
        <v>0</v>
      </c>
    </row>
    <row r="120" spans="1:20" s="25" customFormat="1" ht="48">
      <c r="A120" s="16" t="s">
        <v>177</v>
      </c>
      <c r="B120" s="20">
        <f t="shared" si="10"/>
        <v>110</v>
      </c>
      <c r="C120" s="32"/>
      <c r="D120" s="32"/>
      <c r="E120" s="18">
        <f t="shared" si="8"/>
        <v>0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11">
        <f t="shared" si="9"/>
        <v>0</v>
      </c>
    </row>
    <row r="121" spans="1:20" s="25" customFormat="1" ht="24">
      <c r="A121" s="16" t="s">
        <v>178</v>
      </c>
      <c r="B121" s="20">
        <f t="shared" si="10"/>
        <v>111</v>
      </c>
      <c r="C121" s="32"/>
      <c r="D121" s="32"/>
      <c r="E121" s="18">
        <f t="shared" si="8"/>
        <v>0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11">
        <f t="shared" si="9"/>
        <v>0</v>
      </c>
    </row>
    <row r="122" spans="1:20" s="25" customFormat="1" ht="14.25">
      <c r="A122" s="21" t="s">
        <v>36</v>
      </c>
      <c r="B122" s="22">
        <f t="shared" si="10"/>
        <v>112</v>
      </c>
      <c r="C122" s="18">
        <f>SUM(C11:C21)+SUM(C24:C34)+SUM(C37:C46)+SUM(C48:C57)+SUM(C60:C86)+SUM(C89:C107)+C111+SUM(C114:C121)</f>
        <v>5</v>
      </c>
      <c r="D122" s="18">
        <f aca="true" t="shared" si="13" ref="D122:S122">SUM(D11:D21)+SUM(D24:D34)+SUM(D37:D46)+SUM(D48:D57)+SUM(D60:D86)+SUM(D89:D107)+D111+SUM(D114:D121)</f>
        <v>0</v>
      </c>
      <c r="E122" s="18">
        <f t="shared" si="8"/>
        <v>879</v>
      </c>
      <c r="F122" s="18">
        <f t="shared" si="13"/>
        <v>395</v>
      </c>
      <c r="G122" s="18">
        <f t="shared" si="13"/>
        <v>349</v>
      </c>
      <c r="H122" s="18">
        <f t="shared" si="13"/>
        <v>135</v>
      </c>
      <c r="I122" s="18">
        <f t="shared" si="13"/>
        <v>0</v>
      </c>
      <c r="J122" s="18">
        <f t="shared" si="13"/>
        <v>0</v>
      </c>
      <c r="K122" s="18">
        <f t="shared" si="13"/>
        <v>70</v>
      </c>
      <c r="L122" s="18">
        <f t="shared" si="13"/>
        <v>656</v>
      </c>
      <c r="M122" s="18">
        <f t="shared" si="13"/>
        <v>153</v>
      </c>
      <c r="N122" s="18">
        <f t="shared" si="13"/>
        <v>0</v>
      </c>
      <c r="O122" s="18">
        <f t="shared" si="13"/>
        <v>0</v>
      </c>
      <c r="P122" s="18">
        <f t="shared" si="13"/>
        <v>255</v>
      </c>
      <c r="Q122" s="18">
        <f t="shared" si="13"/>
        <v>0</v>
      </c>
      <c r="R122" s="18">
        <f t="shared" si="13"/>
        <v>0</v>
      </c>
      <c r="S122" s="18">
        <f t="shared" si="13"/>
        <v>0</v>
      </c>
      <c r="T122" s="11">
        <f t="shared" si="9"/>
        <v>0</v>
      </c>
    </row>
    <row r="123" spans="1:20" s="25" customFormat="1" ht="48">
      <c r="A123" s="23" t="s">
        <v>179</v>
      </c>
      <c r="B123" s="22">
        <f t="shared" si="10"/>
        <v>113</v>
      </c>
      <c r="C123" s="18">
        <f>C124+C125+C126</f>
        <v>5</v>
      </c>
      <c r="D123" s="18">
        <f aca="true" t="shared" si="14" ref="D123:S123">D124+D125+D126</f>
        <v>0</v>
      </c>
      <c r="E123" s="18">
        <f t="shared" si="8"/>
        <v>879</v>
      </c>
      <c r="F123" s="18">
        <f t="shared" si="14"/>
        <v>395</v>
      </c>
      <c r="G123" s="18">
        <f t="shared" si="14"/>
        <v>349</v>
      </c>
      <c r="H123" s="18">
        <f t="shared" si="14"/>
        <v>135</v>
      </c>
      <c r="I123" s="18">
        <f t="shared" si="14"/>
        <v>0</v>
      </c>
      <c r="J123" s="18">
        <f t="shared" si="14"/>
        <v>0</v>
      </c>
      <c r="K123" s="18">
        <f t="shared" si="14"/>
        <v>70</v>
      </c>
      <c r="L123" s="18">
        <f t="shared" si="14"/>
        <v>656</v>
      </c>
      <c r="M123" s="18">
        <f t="shared" si="14"/>
        <v>153</v>
      </c>
      <c r="N123" s="18">
        <f t="shared" si="14"/>
        <v>0</v>
      </c>
      <c r="O123" s="18">
        <f t="shared" si="14"/>
        <v>0</v>
      </c>
      <c r="P123" s="18">
        <f t="shared" si="14"/>
        <v>255</v>
      </c>
      <c r="Q123" s="18">
        <f t="shared" si="14"/>
        <v>0</v>
      </c>
      <c r="R123" s="18">
        <f t="shared" si="14"/>
        <v>0</v>
      </c>
      <c r="S123" s="18">
        <f t="shared" si="14"/>
        <v>0</v>
      </c>
      <c r="T123" s="11">
        <f t="shared" si="9"/>
        <v>0</v>
      </c>
    </row>
    <row r="124" spans="1:20" s="25" customFormat="1" ht="60">
      <c r="A124" s="16" t="s">
        <v>180</v>
      </c>
      <c r="B124" s="20">
        <f t="shared" si="10"/>
        <v>114</v>
      </c>
      <c r="C124" s="32">
        <v>5</v>
      </c>
      <c r="D124" s="32"/>
      <c r="E124" s="18">
        <f t="shared" si="8"/>
        <v>879</v>
      </c>
      <c r="F124" s="32">
        <v>395</v>
      </c>
      <c r="G124" s="32">
        <v>349</v>
      </c>
      <c r="H124" s="32">
        <v>135</v>
      </c>
      <c r="I124" s="32"/>
      <c r="J124" s="32"/>
      <c r="K124" s="32">
        <v>70</v>
      </c>
      <c r="L124" s="32">
        <v>656</v>
      </c>
      <c r="M124" s="32">
        <v>153</v>
      </c>
      <c r="N124" s="32"/>
      <c r="O124" s="32"/>
      <c r="P124" s="32">
        <v>255</v>
      </c>
      <c r="Q124" s="32"/>
      <c r="R124" s="32"/>
      <c r="S124" s="32"/>
      <c r="T124" s="11">
        <f t="shared" si="9"/>
        <v>0</v>
      </c>
    </row>
    <row r="125" spans="1:20" s="25" customFormat="1" ht="36">
      <c r="A125" s="16" t="s">
        <v>181</v>
      </c>
      <c r="B125" s="20">
        <f t="shared" si="10"/>
        <v>115</v>
      </c>
      <c r="C125" s="32"/>
      <c r="D125" s="32"/>
      <c r="E125" s="18">
        <f t="shared" si="8"/>
        <v>0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11">
        <f t="shared" si="9"/>
        <v>0</v>
      </c>
    </row>
    <row r="126" spans="1:20" s="25" customFormat="1" ht="36">
      <c r="A126" s="16" t="s">
        <v>182</v>
      </c>
      <c r="B126" s="20">
        <f t="shared" si="10"/>
        <v>116</v>
      </c>
      <c r="C126" s="32"/>
      <c r="D126" s="32"/>
      <c r="E126" s="18">
        <f t="shared" si="8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11">
        <f t="shared" si="9"/>
        <v>0</v>
      </c>
    </row>
    <row r="127" spans="1:20" s="25" customFormat="1" ht="14.25">
      <c r="A127" s="24" t="s">
        <v>26</v>
      </c>
      <c r="B127" s="22">
        <f t="shared" si="10"/>
        <v>117</v>
      </c>
      <c r="C127" s="18">
        <f>C128+C129+C130</f>
        <v>0</v>
      </c>
      <c r="D127" s="18">
        <f aca="true" t="shared" si="15" ref="D127:S127">D128+D129+D130</f>
        <v>0</v>
      </c>
      <c r="E127" s="18">
        <f t="shared" si="8"/>
        <v>0</v>
      </c>
      <c r="F127" s="18">
        <f t="shared" si="15"/>
        <v>0</v>
      </c>
      <c r="G127" s="18">
        <f t="shared" si="15"/>
        <v>0</v>
      </c>
      <c r="H127" s="18">
        <f t="shared" si="15"/>
        <v>0</v>
      </c>
      <c r="I127" s="18">
        <f t="shared" si="15"/>
        <v>0</v>
      </c>
      <c r="J127" s="18">
        <f t="shared" si="15"/>
        <v>0</v>
      </c>
      <c r="K127" s="18">
        <f t="shared" si="15"/>
        <v>0</v>
      </c>
      <c r="L127" s="18">
        <f t="shared" si="15"/>
        <v>0</v>
      </c>
      <c r="M127" s="18">
        <f t="shared" si="15"/>
        <v>0</v>
      </c>
      <c r="N127" s="18">
        <f t="shared" si="15"/>
        <v>0</v>
      </c>
      <c r="O127" s="18">
        <f t="shared" si="15"/>
        <v>0</v>
      </c>
      <c r="P127" s="18">
        <f t="shared" si="15"/>
        <v>0</v>
      </c>
      <c r="Q127" s="18">
        <f t="shared" si="15"/>
        <v>0</v>
      </c>
      <c r="R127" s="18">
        <f t="shared" si="15"/>
        <v>0</v>
      </c>
      <c r="S127" s="18">
        <f t="shared" si="15"/>
        <v>0</v>
      </c>
      <c r="T127" s="11">
        <f t="shared" si="9"/>
        <v>0</v>
      </c>
    </row>
    <row r="128" spans="1:20" s="25" customFormat="1" ht="60">
      <c r="A128" s="16" t="s">
        <v>180</v>
      </c>
      <c r="B128" s="20">
        <f t="shared" si="10"/>
        <v>118</v>
      </c>
      <c r="C128" s="32"/>
      <c r="D128" s="32"/>
      <c r="E128" s="18">
        <f t="shared" si="8"/>
        <v>0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11">
        <f t="shared" si="9"/>
        <v>0</v>
      </c>
    </row>
    <row r="129" spans="1:20" s="25" customFormat="1" ht="36">
      <c r="A129" s="16" t="s">
        <v>181</v>
      </c>
      <c r="B129" s="20">
        <f t="shared" si="10"/>
        <v>119</v>
      </c>
      <c r="C129" s="32"/>
      <c r="D129" s="32"/>
      <c r="E129" s="18">
        <f t="shared" si="8"/>
        <v>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11">
        <f t="shared" si="9"/>
        <v>0</v>
      </c>
    </row>
    <row r="130" spans="1:20" s="25" customFormat="1" ht="36">
      <c r="A130" s="16" t="s">
        <v>182</v>
      </c>
      <c r="B130" s="20">
        <f t="shared" si="10"/>
        <v>120</v>
      </c>
      <c r="C130" s="32"/>
      <c r="D130" s="32"/>
      <c r="E130" s="18">
        <f t="shared" si="8"/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11">
        <f t="shared" si="9"/>
        <v>0</v>
      </c>
    </row>
    <row r="131" spans="1:20" s="25" customFormat="1" ht="14.25">
      <c r="A131" s="24" t="s">
        <v>27</v>
      </c>
      <c r="B131" s="22">
        <f t="shared" si="10"/>
        <v>121</v>
      </c>
      <c r="C131" s="18">
        <f>C132+C133+C134</f>
        <v>0</v>
      </c>
      <c r="D131" s="18">
        <f aca="true" t="shared" si="16" ref="D131:S131">D132+D133+D134</f>
        <v>0</v>
      </c>
      <c r="E131" s="18">
        <f t="shared" si="8"/>
        <v>0</v>
      </c>
      <c r="F131" s="18">
        <f t="shared" si="16"/>
        <v>0</v>
      </c>
      <c r="G131" s="18">
        <f t="shared" si="16"/>
        <v>0</v>
      </c>
      <c r="H131" s="18">
        <f t="shared" si="16"/>
        <v>0</v>
      </c>
      <c r="I131" s="18">
        <f t="shared" si="16"/>
        <v>0</v>
      </c>
      <c r="J131" s="18">
        <f t="shared" si="16"/>
        <v>0</v>
      </c>
      <c r="K131" s="18">
        <f t="shared" si="16"/>
        <v>0</v>
      </c>
      <c r="L131" s="18">
        <f t="shared" si="16"/>
        <v>0</v>
      </c>
      <c r="M131" s="18">
        <f t="shared" si="16"/>
        <v>0</v>
      </c>
      <c r="N131" s="18">
        <f t="shared" si="16"/>
        <v>0</v>
      </c>
      <c r="O131" s="18">
        <f t="shared" si="16"/>
        <v>0</v>
      </c>
      <c r="P131" s="18">
        <f t="shared" si="16"/>
        <v>0</v>
      </c>
      <c r="Q131" s="18">
        <f t="shared" si="16"/>
        <v>0</v>
      </c>
      <c r="R131" s="18">
        <f t="shared" si="16"/>
        <v>0</v>
      </c>
      <c r="S131" s="18">
        <f t="shared" si="16"/>
        <v>0</v>
      </c>
      <c r="T131" s="11">
        <f t="shared" si="9"/>
        <v>0</v>
      </c>
    </row>
    <row r="132" spans="1:20" s="25" customFormat="1" ht="60">
      <c r="A132" s="16" t="s">
        <v>180</v>
      </c>
      <c r="B132" s="20">
        <f t="shared" si="10"/>
        <v>122</v>
      </c>
      <c r="C132" s="32"/>
      <c r="D132" s="32"/>
      <c r="E132" s="18">
        <f t="shared" si="8"/>
        <v>0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11">
        <f t="shared" si="9"/>
        <v>0</v>
      </c>
    </row>
    <row r="133" spans="1:20" s="25" customFormat="1" ht="36">
      <c r="A133" s="16" t="s">
        <v>181</v>
      </c>
      <c r="B133" s="20">
        <f t="shared" si="10"/>
        <v>123</v>
      </c>
      <c r="C133" s="32"/>
      <c r="D133" s="32"/>
      <c r="E133" s="18">
        <f t="shared" si="8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11">
        <f t="shared" si="9"/>
        <v>0</v>
      </c>
    </row>
    <row r="134" spans="1:20" s="25" customFormat="1" ht="36">
      <c r="A134" s="16" t="s">
        <v>182</v>
      </c>
      <c r="B134" s="20">
        <f t="shared" si="10"/>
        <v>124</v>
      </c>
      <c r="C134" s="32"/>
      <c r="D134" s="32"/>
      <c r="E134" s="18">
        <f t="shared" si="8"/>
        <v>0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11">
        <f t="shared" si="9"/>
        <v>0</v>
      </c>
    </row>
    <row r="135" spans="1:20" s="25" customFormat="1" ht="14.25">
      <c r="A135" s="24" t="s">
        <v>28</v>
      </c>
      <c r="B135" s="22">
        <f t="shared" si="10"/>
        <v>125</v>
      </c>
      <c r="C135" s="18">
        <f>C136+C137+C138</f>
        <v>0</v>
      </c>
      <c r="D135" s="18">
        <f aca="true" t="shared" si="17" ref="D135:S135">D136+D137+D138</f>
        <v>0</v>
      </c>
      <c r="E135" s="18">
        <f t="shared" si="8"/>
        <v>0</v>
      </c>
      <c r="F135" s="18">
        <f t="shared" si="17"/>
        <v>0</v>
      </c>
      <c r="G135" s="18">
        <f t="shared" si="17"/>
        <v>0</v>
      </c>
      <c r="H135" s="18">
        <f t="shared" si="17"/>
        <v>0</v>
      </c>
      <c r="I135" s="18">
        <f t="shared" si="17"/>
        <v>0</v>
      </c>
      <c r="J135" s="18">
        <f t="shared" si="17"/>
        <v>0</v>
      </c>
      <c r="K135" s="18">
        <f t="shared" si="17"/>
        <v>0</v>
      </c>
      <c r="L135" s="18">
        <f t="shared" si="17"/>
        <v>0</v>
      </c>
      <c r="M135" s="18">
        <f t="shared" si="17"/>
        <v>0</v>
      </c>
      <c r="N135" s="18">
        <f t="shared" si="17"/>
        <v>0</v>
      </c>
      <c r="O135" s="18">
        <f t="shared" si="17"/>
        <v>0</v>
      </c>
      <c r="P135" s="18">
        <f t="shared" si="17"/>
        <v>0</v>
      </c>
      <c r="Q135" s="18">
        <f t="shared" si="17"/>
        <v>0</v>
      </c>
      <c r="R135" s="18">
        <f t="shared" si="17"/>
        <v>0</v>
      </c>
      <c r="S135" s="18">
        <f t="shared" si="17"/>
        <v>0</v>
      </c>
      <c r="T135" s="11">
        <f t="shared" si="9"/>
        <v>0</v>
      </c>
    </row>
    <row r="136" spans="1:20" s="25" customFormat="1" ht="60">
      <c r="A136" s="16" t="s">
        <v>180</v>
      </c>
      <c r="B136" s="20">
        <f t="shared" si="10"/>
        <v>126</v>
      </c>
      <c r="C136" s="32"/>
      <c r="D136" s="32"/>
      <c r="E136" s="18">
        <f t="shared" si="8"/>
        <v>0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11">
        <f t="shared" si="9"/>
        <v>0</v>
      </c>
    </row>
    <row r="137" spans="1:20" s="25" customFormat="1" ht="36">
      <c r="A137" s="16" t="s">
        <v>181</v>
      </c>
      <c r="B137" s="20">
        <f t="shared" si="10"/>
        <v>127</v>
      </c>
      <c r="C137" s="32"/>
      <c r="D137" s="32"/>
      <c r="E137" s="18">
        <f t="shared" si="8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11">
        <f t="shared" si="9"/>
        <v>0</v>
      </c>
    </row>
    <row r="138" spans="1:20" s="25" customFormat="1" ht="36">
      <c r="A138" s="16" t="s">
        <v>182</v>
      </c>
      <c r="B138" s="20">
        <f t="shared" si="10"/>
        <v>128</v>
      </c>
      <c r="C138" s="32"/>
      <c r="D138" s="32"/>
      <c r="E138" s="18">
        <f t="shared" si="8"/>
        <v>0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11">
        <f t="shared" si="9"/>
        <v>0</v>
      </c>
    </row>
    <row r="139" spans="1:20" s="25" customFormat="1" ht="14.25">
      <c r="A139" s="24" t="s">
        <v>183</v>
      </c>
      <c r="B139" s="22">
        <f t="shared" si="10"/>
        <v>129</v>
      </c>
      <c r="C139" s="18">
        <f>C140+C141+C142</f>
        <v>0</v>
      </c>
      <c r="D139" s="18">
        <f aca="true" t="shared" si="18" ref="D139:S139">D140+D141+D142</f>
        <v>0</v>
      </c>
      <c r="E139" s="18">
        <f t="shared" si="8"/>
        <v>0</v>
      </c>
      <c r="F139" s="18">
        <f t="shared" si="18"/>
        <v>0</v>
      </c>
      <c r="G139" s="18">
        <f t="shared" si="18"/>
        <v>0</v>
      </c>
      <c r="H139" s="18">
        <f t="shared" si="18"/>
        <v>0</v>
      </c>
      <c r="I139" s="18">
        <f t="shared" si="18"/>
        <v>0</v>
      </c>
      <c r="J139" s="18">
        <f t="shared" si="18"/>
        <v>0</v>
      </c>
      <c r="K139" s="18">
        <f t="shared" si="18"/>
        <v>0</v>
      </c>
      <c r="L139" s="18">
        <f t="shared" si="18"/>
        <v>0</v>
      </c>
      <c r="M139" s="18">
        <f t="shared" si="18"/>
        <v>0</v>
      </c>
      <c r="N139" s="18">
        <f t="shared" si="18"/>
        <v>0</v>
      </c>
      <c r="O139" s="18">
        <f t="shared" si="18"/>
        <v>0</v>
      </c>
      <c r="P139" s="18">
        <f t="shared" si="18"/>
        <v>0</v>
      </c>
      <c r="Q139" s="18">
        <f t="shared" si="18"/>
        <v>0</v>
      </c>
      <c r="R139" s="18">
        <f t="shared" si="18"/>
        <v>0</v>
      </c>
      <c r="S139" s="18">
        <f t="shared" si="18"/>
        <v>0</v>
      </c>
      <c r="T139" s="11">
        <f t="shared" si="9"/>
        <v>0</v>
      </c>
    </row>
    <row r="140" spans="1:20" s="25" customFormat="1" ht="60">
      <c r="A140" s="16" t="s">
        <v>180</v>
      </c>
      <c r="B140" s="20">
        <f t="shared" si="10"/>
        <v>130</v>
      </c>
      <c r="C140" s="32"/>
      <c r="D140" s="32"/>
      <c r="E140" s="18">
        <f>SUM(F140:J140)</f>
        <v>0</v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11">
        <f>IF((C140&gt;=D140)*OR(E140=F140+G140+H140+I140+J140)*OR(E140=K140+L140+M140+N140+O140)*OR(E140&gt;=P140)*OR(E140&gt;=Q140)*OR(E140&gt;=R140)*OR(E140&gt;=S140)*OR(E140&gt;=C140),,"!!!")</f>
        <v>0</v>
      </c>
    </row>
    <row r="141" spans="1:20" s="25" customFormat="1" ht="36">
      <c r="A141" s="16" t="s">
        <v>181</v>
      </c>
      <c r="B141" s="20">
        <f t="shared" si="10"/>
        <v>131</v>
      </c>
      <c r="C141" s="32"/>
      <c r="D141" s="32"/>
      <c r="E141" s="18">
        <f>SUM(F141:J141)</f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11">
        <f>IF((C141&gt;=D141)*OR(E141=F141+G141+H141+I141+J141)*OR(E141=K141+L141+M141+N141+O141)*OR(E141&gt;=P141)*OR(E141&gt;=Q141)*OR(E141&gt;=R141)*OR(E141&gt;=S141)*OR(E141&gt;=C141),,"!!!")</f>
        <v>0</v>
      </c>
    </row>
    <row r="142" spans="1:20" s="25" customFormat="1" ht="36">
      <c r="A142" s="16" t="s">
        <v>182</v>
      </c>
      <c r="B142" s="20">
        <f t="shared" si="10"/>
        <v>132</v>
      </c>
      <c r="C142" s="32"/>
      <c r="D142" s="32"/>
      <c r="E142" s="18">
        <f>SUM(F142:J142)</f>
        <v>0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11">
        <f>IF((C142&gt;=D142)*OR(E142=F142+G142+H142+I142+J142)*OR(E142=K142+L142+M142+N142+O142)*OR(E142&gt;=P142)*OR(E142&gt;=Q142)*OR(E142&gt;=R142)*OR(E142&gt;=S142)*OR(E142&gt;=C142),,"!!!")</f>
        <v>0</v>
      </c>
    </row>
  </sheetData>
  <sheetProtection password="CF00" sheet="1"/>
  <mergeCells count="17">
    <mergeCell ref="A1:S1"/>
    <mergeCell ref="A3:S3"/>
    <mergeCell ref="A5:S5"/>
    <mergeCell ref="A6:A9"/>
    <mergeCell ref="B6:B9"/>
    <mergeCell ref="C6:D7"/>
    <mergeCell ref="E6:S6"/>
    <mergeCell ref="E7:S7"/>
    <mergeCell ref="C8:C9"/>
    <mergeCell ref="D8:D9"/>
    <mergeCell ref="S8:S9"/>
    <mergeCell ref="E8:E9"/>
    <mergeCell ref="F8:J8"/>
    <mergeCell ref="K8:O8"/>
    <mergeCell ref="P8:P9"/>
    <mergeCell ref="Q8:Q9"/>
    <mergeCell ref="R8:R9"/>
  </mergeCells>
  <printOptions/>
  <pageMargins left="0.5118110236220472" right="0.5118110236220472" top="0.5511811023622047" bottom="0.5511811023622047" header="0" footer="0"/>
  <pageSetup blackAndWhite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showGridLines="0" showZeros="0" zoomScale="115" zoomScaleNormal="115" zoomScaleSheetLayoutView="85" zoomScalePageLayoutView="0" workbookViewId="0" topLeftCell="A1">
      <pane xSplit="2" ySplit="10" topLeftCell="C1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08" sqref="I108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3" width="7.8515625" style="25" customWidth="1"/>
    <col min="4" max="4" width="8.00390625" style="25" bestFit="1" customWidth="1"/>
    <col min="5" max="5" width="8.28125" style="25" bestFit="1" customWidth="1"/>
    <col min="6" max="6" width="11.00390625" style="25" bestFit="1" customWidth="1"/>
    <col min="7" max="7" width="10.8515625" style="25" bestFit="1" customWidth="1"/>
    <col min="8" max="8" width="7.8515625" style="25" customWidth="1"/>
    <col min="9" max="9" width="8.00390625" style="25" bestFit="1" customWidth="1"/>
    <col min="10" max="10" width="8.28125" style="25" bestFit="1" customWidth="1"/>
    <col min="11" max="11" width="11.00390625" style="25" bestFit="1" customWidth="1"/>
    <col min="12" max="12" width="10.8515625" style="25" bestFit="1" customWidth="1"/>
    <col min="13" max="13" width="7.8515625" style="25" customWidth="1"/>
    <col min="14" max="14" width="8.00390625" style="25" bestFit="1" customWidth="1"/>
    <col min="15" max="15" width="8.28125" style="25" bestFit="1" customWidth="1"/>
    <col min="16" max="16" width="11.00390625" style="25" bestFit="1" customWidth="1"/>
    <col min="17" max="17" width="10.8515625" style="25" bestFit="1" customWidth="1"/>
    <col min="18" max="18" width="2.28125" style="25" bestFit="1" customWidth="1"/>
    <col min="19" max="16384" width="9.140625" style="33" customWidth="1"/>
  </cols>
  <sheetData>
    <row r="1" spans="1:17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3:17" s="3" customFormat="1" ht="12">
      <c r="C2" s="12">
        <f aca="true" t="shared" si="0" ref="C2:Q2"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t="shared" si="0"/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</row>
    <row r="3" spans="1:17" s="3" customFormat="1" ht="12.75" customHeight="1">
      <c r="A3" s="130" t="s">
        <v>184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="3" customFormat="1" ht="6" customHeight="1">
      <c r="B4" s="5"/>
    </row>
    <row r="5" s="3" customFormat="1" ht="6" customHeight="1">
      <c r="B5" s="5"/>
    </row>
    <row r="6" spans="1:17" s="3" customFormat="1" ht="12.75" customHeight="1">
      <c r="A6" s="140" t="s">
        <v>185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17" s="3" customFormat="1" ht="24" customHeight="1">
      <c r="A7" s="138" t="s">
        <v>40</v>
      </c>
      <c r="B7" s="141" t="s">
        <v>22</v>
      </c>
      <c r="C7" s="144" t="s">
        <v>186</v>
      </c>
      <c r="D7" s="145"/>
      <c r="E7" s="145"/>
      <c r="F7" s="145"/>
      <c r="G7" s="146"/>
      <c r="H7" s="144" t="s">
        <v>186</v>
      </c>
      <c r="I7" s="145"/>
      <c r="J7" s="145"/>
      <c r="K7" s="145"/>
      <c r="L7" s="146"/>
      <c r="M7" s="144" t="s">
        <v>186</v>
      </c>
      <c r="N7" s="145"/>
      <c r="O7" s="145"/>
      <c r="P7" s="145"/>
      <c r="Q7" s="146"/>
    </row>
    <row r="8" spans="1:17" s="3" customFormat="1" ht="12" customHeight="1">
      <c r="A8" s="138"/>
      <c r="B8" s="141"/>
      <c r="C8" s="142" t="s">
        <v>44</v>
      </c>
      <c r="D8" s="144" t="s">
        <v>187</v>
      </c>
      <c r="E8" s="145"/>
      <c r="F8" s="145"/>
      <c r="G8" s="146"/>
      <c r="H8" s="142" t="s">
        <v>44</v>
      </c>
      <c r="I8" s="144" t="s">
        <v>187</v>
      </c>
      <c r="J8" s="145"/>
      <c r="K8" s="145"/>
      <c r="L8" s="146"/>
      <c r="M8" s="142" t="s">
        <v>44</v>
      </c>
      <c r="N8" s="144" t="s">
        <v>187</v>
      </c>
      <c r="O8" s="145"/>
      <c r="P8" s="145"/>
      <c r="Q8" s="146"/>
    </row>
    <row r="9" spans="1:17" s="3" customFormat="1" ht="48" customHeight="1">
      <c r="A9" s="138"/>
      <c r="B9" s="141"/>
      <c r="C9" s="143"/>
      <c r="D9" s="6" t="s">
        <v>188</v>
      </c>
      <c r="E9" s="6" t="s">
        <v>189</v>
      </c>
      <c r="F9" s="6" t="s">
        <v>190</v>
      </c>
      <c r="G9" s="6" t="s">
        <v>191</v>
      </c>
      <c r="H9" s="143"/>
      <c r="I9" s="6" t="s">
        <v>188</v>
      </c>
      <c r="J9" s="6" t="s">
        <v>189</v>
      </c>
      <c r="K9" s="6" t="s">
        <v>190</v>
      </c>
      <c r="L9" s="6" t="s">
        <v>191</v>
      </c>
      <c r="M9" s="143"/>
      <c r="N9" s="6" t="s">
        <v>188</v>
      </c>
      <c r="O9" s="6" t="s">
        <v>189</v>
      </c>
      <c r="P9" s="6" t="s">
        <v>190</v>
      </c>
      <c r="Q9" s="6" t="s">
        <v>191</v>
      </c>
    </row>
    <row r="10" spans="1:17" s="10" customFormat="1" ht="12">
      <c r="A10" s="8">
        <v>1</v>
      </c>
      <c r="B10" s="14">
        <f>1+A10</f>
        <v>2</v>
      </c>
      <c r="C10" s="15">
        <f aca="true" t="shared" si="1" ref="C10:M10">1+B10</f>
        <v>3</v>
      </c>
      <c r="D10" s="14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5">
        <f t="shared" si="1"/>
        <v>8</v>
      </c>
      <c r="I10" s="14">
        <f>1+H10</f>
        <v>9</v>
      </c>
      <c r="J10" s="14">
        <f>1+I10</f>
        <v>10</v>
      </c>
      <c r="K10" s="14">
        <f>1+J10</f>
        <v>11</v>
      </c>
      <c r="L10" s="14">
        <f>1+K10</f>
        <v>12</v>
      </c>
      <c r="M10" s="15">
        <f t="shared" si="1"/>
        <v>13</v>
      </c>
      <c r="N10" s="14">
        <f>1+M10</f>
        <v>14</v>
      </c>
      <c r="O10" s="14">
        <f>1+N10</f>
        <v>15</v>
      </c>
      <c r="P10" s="14">
        <f>1+O10</f>
        <v>16</v>
      </c>
      <c r="Q10" s="14">
        <f>1+P10</f>
        <v>17</v>
      </c>
    </row>
    <row r="11" spans="1:18" s="25" customFormat="1" ht="14.25">
      <c r="A11" s="16" t="s">
        <v>63</v>
      </c>
      <c r="B11" s="17" t="s">
        <v>31</v>
      </c>
      <c r="C11" s="30">
        <f>SUM(D11:G11)</f>
        <v>0</v>
      </c>
      <c r="D11" s="31"/>
      <c r="E11" s="31"/>
      <c r="F11" s="31"/>
      <c r="G11" s="31"/>
      <c r="H11" s="30">
        <f>SUM(I11:L11)</f>
        <v>0</v>
      </c>
      <c r="I11" s="31"/>
      <c r="J11" s="31"/>
      <c r="K11" s="31"/>
      <c r="L11" s="31"/>
      <c r="M11" s="30">
        <f aca="true" t="shared" si="2" ref="M11:M75">SUM(N11:Q11)</f>
        <v>0</v>
      </c>
      <c r="N11" s="31"/>
      <c r="O11" s="31"/>
      <c r="P11" s="31"/>
      <c r="Q11" s="31"/>
      <c r="R11" s="12">
        <f>IF((C11=D11+E11+F11+G11)*OR(H11=I11+J11+K11+L11)*OR(M11=N11+O11+P11+Q11),,"!!!")</f>
        <v>0</v>
      </c>
    </row>
    <row r="12" spans="1:18" s="25" customFormat="1" ht="24">
      <c r="A12" s="16" t="s">
        <v>64</v>
      </c>
      <c r="B12" s="17" t="s">
        <v>33</v>
      </c>
      <c r="C12" s="30">
        <f aca="true" t="shared" si="3" ref="C12:C75">SUM(D12:G12)</f>
        <v>0</v>
      </c>
      <c r="D12" s="31"/>
      <c r="E12" s="31"/>
      <c r="F12" s="31"/>
      <c r="G12" s="31"/>
      <c r="H12" s="30">
        <f aca="true" t="shared" si="4" ref="H12:H75">SUM(I12:L12)</f>
        <v>0</v>
      </c>
      <c r="I12" s="31"/>
      <c r="J12" s="31"/>
      <c r="K12" s="31"/>
      <c r="L12" s="31"/>
      <c r="M12" s="30">
        <f t="shared" si="2"/>
        <v>0</v>
      </c>
      <c r="N12" s="31"/>
      <c r="O12" s="31"/>
      <c r="P12" s="31"/>
      <c r="Q12" s="31"/>
      <c r="R12" s="12">
        <f aca="true" t="shared" si="5" ref="R12:R75">IF((C12=D12+E12+F12+G12)*OR(H12=I12+J12+K12+L12)*OR(M12=N12+O12+P12+Q12),,"!!!")</f>
        <v>0</v>
      </c>
    </row>
    <row r="13" spans="1:18" s="25" customFormat="1" ht="14.25">
      <c r="A13" s="16" t="s">
        <v>65</v>
      </c>
      <c r="B13" s="17" t="s">
        <v>35</v>
      </c>
      <c r="C13" s="30">
        <f t="shared" si="3"/>
        <v>0</v>
      </c>
      <c r="D13" s="31"/>
      <c r="E13" s="31"/>
      <c r="F13" s="31"/>
      <c r="G13" s="31"/>
      <c r="H13" s="30">
        <f t="shared" si="4"/>
        <v>0</v>
      </c>
      <c r="I13" s="31"/>
      <c r="J13" s="31"/>
      <c r="K13" s="31"/>
      <c r="L13" s="31"/>
      <c r="M13" s="30">
        <f t="shared" si="2"/>
        <v>0</v>
      </c>
      <c r="N13" s="31"/>
      <c r="O13" s="31"/>
      <c r="P13" s="31"/>
      <c r="Q13" s="31"/>
      <c r="R13" s="12">
        <f t="shared" si="5"/>
        <v>0</v>
      </c>
    </row>
    <row r="14" spans="1:18" s="25" customFormat="1" ht="14.25">
      <c r="A14" s="16" t="s">
        <v>66</v>
      </c>
      <c r="B14" s="17" t="s">
        <v>37</v>
      </c>
      <c r="C14" s="30">
        <f t="shared" si="3"/>
        <v>0</v>
      </c>
      <c r="D14" s="31"/>
      <c r="E14" s="31"/>
      <c r="F14" s="31"/>
      <c r="G14" s="31"/>
      <c r="H14" s="30">
        <f t="shared" si="4"/>
        <v>0</v>
      </c>
      <c r="I14" s="31"/>
      <c r="J14" s="31"/>
      <c r="K14" s="31"/>
      <c r="L14" s="31"/>
      <c r="M14" s="30">
        <f t="shared" si="2"/>
        <v>0</v>
      </c>
      <c r="N14" s="31"/>
      <c r="O14" s="31"/>
      <c r="P14" s="31"/>
      <c r="Q14" s="31"/>
      <c r="R14" s="12">
        <f t="shared" si="5"/>
        <v>0</v>
      </c>
    </row>
    <row r="15" spans="1:18" s="25" customFormat="1" ht="14.25">
      <c r="A15" s="19" t="s">
        <v>67</v>
      </c>
      <c r="B15" s="17" t="s">
        <v>68</v>
      </c>
      <c r="C15" s="30">
        <f t="shared" si="3"/>
        <v>0</v>
      </c>
      <c r="D15" s="31"/>
      <c r="E15" s="31"/>
      <c r="F15" s="31"/>
      <c r="G15" s="31"/>
      <c r="H15" s="30">
        <f t="shared" si="4"/>
        <v>0</v>
      </c>
      <c r="I15" s="31"/>
      <c r="J15" s="31"/>
      <c r="K15" s="31"/>
      <c r="L15" s="31"/>
      <c r="M15" s="30">
        <f t="shared" si="2"/>
        <v>0</v>
      </c>
      <c r="N15" s="31"/>
      <c r="O15" s="31"/>
      <c r="P15" s="31"/>
      <c r="Q15" s="31"/>
      <c r="R15" s="12">
        <f t="shared" si="5"/>
        <v>0</v>
      </c>
    </row>
    <row r="16" spans="1:18" s="25" customFormat="1" ht="14.25">
      <c r="A16" s="19" t="s">
        <v>69</v>
      </c>
      <c r="B16" s="17" t="s">
        <v>70</v>
      </c>
      <c r="C16" s="30">
        <f t="shared" si="3"/>
        <v>0</v>
      </c>
      <c r="D16" s="31"/>
      <c r="E16" s="31"/>
      <c r="F16" s="31"/>
      <c r="G16" s="31"/>
      <c r="H16" s="30">
        <f t="shared" si="4"/>
        <v>0</v>
      </c>
      <c r="I16" s="31"/>
      <c r="J16" s="31"/>
      <c r="K16" s="31"/>
      <c r="L16" s="31"/>
      <c r="M16" s="30">
        <f t="shared" si="2"/>
        <v>0</v>
      </c>
      <c r="N16" s="31"/>
      <c r="O16" s="31"/>
      <c r="P16" s="31"/>
      <c r="Q16" s="31"/>
      <c r="R16" s="12">
        <f t="shared" si="5"/>
        <v>0</v>
      </c>
    </row>
    <row r="17" spans="1:18" s="25" customFormat="1" ht="14.25">
      <c r="A17" s="19" t="s">
        <v>71</v>
      </c>
      <c r="B17" s="17" t="s">
        <v>72</v>
      </c>
      <c r="C17" s="30">
        <f t="shared" si="3"/>
        <v>0</v>
      </c>
      <c r="D17" s="31"/>
      <c r="E17" s="31"/>
      <c r="F17" s="31"/>
      <c r="G17" s="31"/>
      <c r="H17" s="30">
        <f t="shared" si="4"/>
        <v>0</v>
      </c>
      <c r="I17" s="31"/>
      <c r="J17" s="31"/>
      <c r="K17" s="31"/>
      <c r="L17" s="31"/>
      <c r="M17" s="30">
        <f t="shared" si="2"/>
        <v>0</v>
      </c>
      <c r="N17" s="31"/>
      <c r="O17" s="31"/>
      <c r="P17" s="31"/>
      <c r="Q17" s="31"/>
      <c r="R17" s="12">
        <f t="shared" si="5"/>
        <v>0</v>
      </c>
    </row>
    <row r="18" spans="1:18" s="25" customFormat="1" ht="14.25">
      <c r="A18" s="19" t="s">
        <v>73</v>
      </c>
      <c r="B18" s="17" t="s">
        <v>74</v>
      </c>
      <c r="C18" s="30">
        <f t="shared" si="3"/>
        <v>0</v>
      </c>
      <c r="D18" s="31"/>
      <c r="E18" s="31"/>
      <c r="F18" s="31"/>
      <c r="G18" s="31"/>
      <c r="H18" s="30">
        <f t="shared" si="4"/>
        <v>0</v>
      </c>
      <c r="I18" s="31"/>
      <c r="J18" s="31"/>
      <c r="K18" s="31"/>
      <c r="L18" s="31"/>
      <c r="M18" s="30">
        <f t="shared" si="2"/>
        <v>0</v>
      </c>
      <c r="N18" s="31"/>
      <c r="O18" s="31"/>
      <c r="P18" s="31"/>
      <c r="Q18" s="31"/>
      <c r="R18" s="12">
        <f t="shared" si="5"/>
        <v>0</v>
      </c>
    </row>
    <row r="19" spans="1:18" s="25" customFormat="1" ht="14.25">
      <c r="A19" s="19" t="s">
        <v>75</v>
      </c>
      <c r="B19" s="17" t="s">
        <v>76</v>
      </c>
      <c r="C19" s="30">
        <f t="shared" si="3"/>
        <v>0</v>
      </c>
      <c r="D19" s="31"/>
      <c r="E19" s="31"/>
      <c r="F19" s="31"/>
      <c r="G19" s="31"/>
      <c r="H19" s="30">
        <f t="shared" si="4"/>
        <v>0</v>
      </c>
      <c r="I19" s="31"/>
      <c r="J19" s="31"/>
      <c r="K19" s="31"/>
      <c r="L19" s="31"/>
      <c r="M19" s="30">
        <f t="shared" si="2"/>
        <v>0</v>
      </c>
      <c r="N19" s="31"/>
      <c r="O19" s="31"/>
      <c r="P19" s="31"/>
      <c r="Q19" s="31"/>
      <c r="R19" s="12">
        <f t="shared" si="5"/>
        <v>0</v>
      </c>
    </row>
    <row r="20" spans="1:18" s="25" customFormat="1" ht="14.25">
      <c r="A20" s="19" t="s">
        <v>77</v>
      </c>
      <c r="B20" s="17">
        <f>1+B19</f>
        <v>10</v>
      </c>
      <c r="C20" s="30">
        <f t="shared" si="3"/>
        <v>0</v>
      </c>
      <c r="D20" s="31"/>
      <c r="E20" s="31"/>
      <c r="F20" s="31"/>
      <c r="G20" s="31"/>
      <c r="H20" s="30">
        <f t="shared" si="4"/>
        <v>0</v>
      </c>
      <c r="I20" s="31"/>
      <c r="J20" s="31"/>
      <c r="K20" s="31"/>
      <c r="L20" s="31"/>
      <c r="M20" s="30">
        <f t="shared" si="2"/>
        <v>0</v>
      </c>
      <c r="N20" s="31"/>
      <c r="O20" s="31"/>
      <c r="P20" s="31"/>
      <c r="Q20" s="31"/>
      <c r="R20" s="12">
        <f t="shared" si="5"/>
        <v>0</v>
      </c>
    </row>
    <row r="21" spans="1:18" s="25" customFormat="1" ht="24">
      <c r="A21" s="16" t="s">
        <v>78</v>
      </c>
      <c r="B21" s="17">
        <f aca="true" t="shared" si="6" ref="B21:B84">1+B20</f>
        <v>11</v>
      </c>
      <c r="C21" s="30">
        <f>C22+C23</f>
        <v>0</v>
      </c>
      <c r="D21" s="30">
        <f>D22+D23</f>
        <v>0</v>
      </c>
      <c r="E21" s="30">
        <f aca="true" t="shared" si="7" ref="E21:Q21">E22+E23</f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7"/>
        <v>0</v>
      </c>
      <c r="O21" s="30">
        <f t="shared" si="7"/>
        <v>0</v>
      </c>
      <c r="P21" s="30">
        <f t="shared" si="7"/>
        <v>0</v>
      </c>
      <c r="Q21" s="30">
        <f t="shared" si="7"/>
        <v>0</v>
      </c>
      <c r="R21" s="12">
        <f t="shared" si="5"/>
        <v>0</v>
      </c>
    </row>
    <row r="22" spans="1:18" s="25" customFormat="1" ht="14.25">
      <c r="A22" s="19" t="s">
        <v>79</v>
      </c>
      <c r="B22" s="17">
        <f t="shared" si="6"/>
        <v>12</v>
      </c>
      <c r="C22" s="30">
        <f t="shared" si="3"/>
        <v>0</v>
      </c>
      <c r="D22" s="31"/>
      <c r="E22" s="31"/>
      <c r="F22" s="31"/>
      <c r="G22" s="31"/>
      <c r="H22" s="30">
        <f t="shared" si="4"/>
        <v>0</v>
      </c>
      <c r="I22" s="31"/>
      <c r="J22" s="31"/>
      <c r="K22" s="31"/>
      <c r="L22" s="31"/>
      <c r="M22" s="30">
        <f t="shared" si="2"/>
        <v>0</v>
      </c>
      <c r="N22" s="31"/>
      <c r="O22" s="31"/>
      <c r="P22" s="31"/>
      <c r="Q22" s="31"/>
      <c r="R22" s="12">
        <f t="shared" si="5"/>
        <v>0</v>
      </c>
    </row>
    <row r="23" spans="1:18" s="25" customFormat="1" ht="14.25">
      <c r="A23" s="19" t="s">
        <v>80</v>
      </c>
      <c r="B23" s="17">
        <f t="shared" si="6"/>
        <v>13</v>
      </c>
      <c r="C23" s="30">
        <f t="shared" si="3"/>
        <v>0</v>
      </c>
      <c r="D23" s="31"/>
      <c r="E23" s="31"/>
      <c r="F23" s="31"/>
      <c r="G23" s="31"/>
      <c r="H23" s="30">
        <f t="shared" si="4"/>
        <v>0</v>
      </c>
      <c r="I23" s="31"/>
      <c r="J23" s="31"/>
      <c r="K23" s="31"/>
      <c r="L23" s="31"/>
      <c r="M23" s="30">
        <f t="shared" si="2"/>
        <v>0</v>
      </c>
      <c r="N23" s="31"/>
      <c r="O23" s="31"/>
      <c r="P23" s="31"/>
      <c r="Q23" s="31"/>
      <c r="R23" s="12">
        <f t="shared" si="5"/>
        <v>0</v>
      </c>
    </row>
    <row r="24" spans="1:18" s="25" customFormat="1" ht="14.25">
      <c r="A24" s="19" t="s">
        <v>81</v>
      </c>
      <c r="B24" s="17">
        <f t="shared" si="6"/>
        <v>14</v>
      </c>
      <c r="C24" s="30">
        <f t="shared" si="3"/>
        <v>0</v>
      </c>
      <c r="D24" s="31"/>
      <c r="E24" s="31"/>
      <c r="F24" s="31"/>
      <c r="G24" s="31"/>
      <c r="H24" s="30">
        <f t="shared" si="4"/>
        <v>0</v>
      </c>
      <c r="I24" s="31"/>
      <c r="J24" s="31"/>
      <c r="K24" s="31"/>
      <c r="L24" s="31"/>
      <c r="M24" s="30">
        <f t="shared" si="2"/>
        <v>0</v>
      </c>
      <c r="N24" s="31"/>
      <c r="O24" s="31"/>
      <c r="P24" s="31"/>
      <c r="Q24" s="31"/>
      <c r="R24" s="12">
        <f t="shared" si="5"/>
        <v>0</v>
      </c>
    </row>
    <row r="25" spans="1:18" s="25" customFormat="1" ht="14.25">
      <c r="A25" s="19" t="s">
        <v>82</v>
      </c>
      <c r="B25" s="17">
        <f t="shared" si="6"/>
        <v>15</v>
      </c>
      <c r="C25" s="30">
        <f t="shared" si="3"/>
        <v>0</v>
      </c>
      <c r="D25" s="31"/>
      <c r="E25" s="31"/>
      <c r="F25" s="31"/>
      <c r="G25" s="31"/>
      <c r="H25" s="30">
        <f t="shared" si="4"/>
        <v>0</v>
      </c>
      <c r="I25" s="31"/>
      <c r="J25" s="31"/>
      <c r="K25" s="31"/>
      <c r="L25" s="31"/>
      <c r="M25" s="30">
        <f t="shared" si="2"/>
        <v>0</v>
      </c>
      <c r="N25" s="31"/>
      <c r="O25" s="31"/>
      <c r="P25" s="31"/>
      <c r="Q25" s="31"/>
      <c r="R25" s="12">
        <f t="shared" si="5"/>
        <v>0</v>
      </c>
    </row>
    <row r="26" spans="1:18" s="25" customFormat="1" ht="14.25">
      <c r="A26" s="19" t="s">
        <v>83</v>
      </c>
      <c r="B26" s="17">
        <f t="shared" si="6"/>
        <v>16</v>
      </c>
      <c r="C26" s="30">
        <f t="shared" si="3"/>
        <v>0</v>
      </c>
      <c r="D26" s="31"/>
      <c r="E26" s="31"/>
      <c r="F26" s="31"/>
      <c r="G26" s="31"/>
      <c r="H26" s="30">
        <f t="shared" si="4"/>
        <v>0</v>
      </c>
      <c r="I26" s="31"/>
      <c r="J26" s="31"/>
      <c r="K26" s="31"/>
      <c r="L26" s="31"/>
      <c r="M26" s="30">
        <f t="shared" si="2"/>
        <v>0</v>
      </c>
      <c r="N26" s="31"/>
      <c r="O26" s="31"/>
      <c r="P26" s="31"/>
      <c r="Q26" s="31"/>
      <c r="R26" s="12">
        <f t="shared" si="5"/>
        <v>0</v>
      </c>
    </row>
    <row r="27" spans="1:18" s="25" customFormat="1" ht="14.25">
      <c r="A27" s="19" t="s">
        <v>84</v>
      </c>
      <c r="B27" s="17">
        <f t="shared" si="6"/>
        <v>17</v>
      </c>
      <c r="C27" s="30">
        <f t="shared" si="3"/>
        <v>0</v>
      </c>
      <c r="D27" s="31"/>
      <c r="E27" s="31"/>
      <c r="F27" s="31"/>
      <c r="G27" s="31"/>
      <c r="H27" s="30">
        <f t="shared" si="4"/>
        <v>0</v>
      </c>
      <c r="I27" s="31"/>
      <c r="J27" s="31"/>
      <c r="K27" s="31"/>
      <c r="L27" s="31"/>
      <c r="M27" s="30">
        <f t="shared" si="2"/>
        <v>0</v>
      </c>
      <c r="N27" s="31"/>
      <c r="O27" s="31"/>
      <c r="P27" s="31"/>
      <c r="Q27" s="31"/>
      <c r="R27" s="12">
        <f t="shared" si="5"/>
        <v>0</v>
      </c>
    </row>
    <row r="28" spans="1:18" s="25" customFormat="1" ht="14.25">
      <c r="A28" s="19" t="s">
        <v>85</v>
      </c>
      <c r="B28" s="17">
        <f t="shared" si="6"/>
        <v>18</v>
      </c>
      <c r="C28" s="30">
        <f t="shared" si="3"/>
        <v>0</v>
      </c>
      <c r="D28" s="31"/>
      <c r="E28" s="31"/>
      <c r="F28" s="31"/>
      <c r="G28" s="31"/>
      <c r="H28" s="30">
        <f t="shared" si="4"/>
        <v>0</v>
      </c>
      <c r="I28" s="31"/>
      <c r="J28" s="31"/>
      <c r="K28" s="31"/>
      <c r="L28" s="31"/>
      <c r="M28" s="30">
        <f t="shared" si="2"/>
        <v>0</v>
      </c>
      <c r="N28" s="31"/>
      <c r="O28" s="31"/>
      <c r="P28" s="31"/>
      <c r="Q28" s="31"/>
      <c r="R28" s="12">
        <f t="shared" si="5"/>
        <v>0</v>
      </c>
    </row>
    <row r="29" spans="1:18" s="25" customFormat="1" ht="24">
      <c r="A29" s="16" t="s">
        <v>86</v>
      </c>
      <c r="B29" s="17">
        <f t="shared" si="6"/>
        <v>19</v>
      </c>
      <c r="C29" s="30">
        <f t="shared" si="3"/>
        <v>0</v>
      </c>
      <c r="D29" s="31"/>
      <c r="E29" s="31"/>
      <c r="F29" s="31"/>
      <c r="G29" s="31"/>
      <c r="H29" s="30">
        <f t="shared" si="4"/>
        <v>0</v>
      </c>
      <c r="I29" s="31"/>
      <c r="J29" s="31"/>
      <c r="K29" s="31"/>
      <c r="L29" s="31"/>
      <c r="M29" s="30">
        <f t="shared" si="2"/>
        <v>0</v>
      </c>
      <c r="N29" s="31"/>
      <c r="O29" s="31"/>
      <c r="P29" s="31"/>
      <c r="Q29" s="31"/>
      <c r="R29" s="12">
        <f t="shared" si="5"/>
        <v>0</v>
      </c>
    </row>
    <row r="30" spans="1:18" s="25" customFormat="1" ht="14.25">
      <c r="A30" s="19" t="s">
        <v>87</v>
      </c>
      <c r="B30" s="17">
        <f t="shared" si="6"/>
        <v>20</v>
      </c>
      <c r="C30" s="30">
        <f t="shared" si="3"/>
        <v>0</v>
      </c>
      <c r="D30" s="31"/>
      <c r="E30" s="31"/>
      <c r="F30" s="31"/>
      <c r="G30" s="31"/>
      <c r="H30" s="30">
        <f t="shared" si="4"/>
        <v>0</v>
      </c>
      <c r="I30" s="31"/>
      <c r="J30" s="31"/>
      <c r="K30" s="31"/>
      <c r="L30" s="31"/>
      <c r="M30" s="30">
        <f t="shared" si="2"/>
        <v>0</v>
      </c>
      <c r="N30" s="31"/>
      <c r="O30" s="31"/>
      <c r="P30" s="31"/>
      <c r="Q30" s="31"/>
      <c r="R30" s="12">
        <f t="shared" si="5"/>
        <v>0</v>
      </c>
    </row>
    <row r="31" spans="1:18" s="25" customFormat="1" ht="14.25">
      <c r="A31" s="19" t="s">
        <v>88</v>
      </c>
      <c r="B31" s="17">
        <f t="shared" si="6"/>
        <v>21</v>
      </c>
      <c r="C31" s="30">
        <f t="shared" si="3"/>
        <v>0</v>
      </c>
      <c r="D31" s="31"/>
      <c r="E31" s="31"/>
      <c r="F31" s="31"/>
      <c r="G31" s="31"/>
      <c r="H31" s="30">
        <f t="shared" si="4"/>
        <v>0</v>
      </c>
      <c r="I31" s="31"/>
      <c r="J31" s="31"/>
      <c r="K31" s="31"/>
      <c r="L31" s="31"/>
      <c r="M31" s="30">
        <f t="shared" si="2"/>
        <v>0</v>
      </c>
      <c r="N31" s="31"/>
      <c r="O31" s="31"/>
      <c r="P31" s="31"/>
      <c r="Q31" s="31"/>
      <c r="R31" s="12">
        <f t="shared" si="5"/>
        <v>0</v>
      </c>
    </row>
    <row r="32" spans="1:18" s="25" customFormat="1" ht="14.25">
      <c r="A32" s="19" t="s">
        <v>89</v>
      </c>
      <c r="B32" s="17">
        <f t="shared" si="6"/>
        <v>22</v>
      </c>
      <c r="C32" s="30">
        <f t="shared" si="3"/>
        <v>0</v>
      </c>
      <c r="D32" s="31"/>
      <c r="E32" s="31"/>
      <c r="F32" s="31"/>
      <c r="G32" s="31"/>
      <c r="H32" s="30">
        <f t="shared" si="4"/>
        <v>0</v>
      </c>
      <c r="I32" s="31"/>
      <c r="J32" s="31"/>
      <c r="K32" s="31"/>
      <c r="L32" s="31"/>
      <c r="M32" s="30">
        <f t="shared" si="2"/>
        <v>0</v>
      </c>
      <c r="N32" s="31"/>
      <c r="O32" s="31"/>
      <c r="P32" s="31"/>
      <c r="Q32" s="31"/>
      <c r="R32" s="12">
        <f t="shared" si="5"/>
        <v>0</v>
      </c>
    </row>
    <row r="33" spans="1:18" s="25" customFormat="1" ht="14.25">
      <c r="A33" s="19" t="s">
        <v>90</v>
      </c>
      <c r="B33" s="17">
        <f t="shared" si="6"/>
        <v>23</v>
      </c>
      <c r="C33" s="30">
        <f t="shared" si="3"/>
        <v>0</v>
      </c>
      <c r="D33" s="31"/>
      <c r="E33" s="31"/>
      <c r="F33" s="31"/>
      <c r="G33" s="31"/>
      <c r="H33" s="30">
        <f t="shared" si="4"/>
        <v>0</v>
      </c>
      <c r="I33" s="31"/>
      <c r="J33" s="31"/>
      <c r="K33" s="31"/>
      <c r="L33" s="31"/>
      <c r="M33" s="30">
        <f t="shared" si="2"/>
        <v>0</v>
      </c>
      <c r="N33" s="31"/>
      <c r="O33" s="31"/>
      <c r="P33" s="31"/>
      <c r="Q33" s="31"/>
      <c r="R33" s="12">
        <f t="shared" si="5"/>
        <v>0</v>
      </c>
    </row>
    <row r="34" spans="1:18" s="25" customFormat="1" ht="24">
      <c r="A34" s="16" t="s">
        <v>91</v>
      </c>
      <c r="B34" s="17">
        <f t="shared" si="6"/>
        <v>24</v>
      </c>
      <c r="C34" s="30">
        <f aca="true" t="shared" si="8" ref="C34:Q34">C35+C36</f>
        <v>143</v>
      </c>
      <c r="D34" s="30">
        <f t="shared" si="8"/>
        <v>143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56</v>
      </c>
      <c r="I34" s="30">
        <f t="shared" si="8"/>
        <v>56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36</v>
      </c>
      <c r="N34" s="30">
        <f t="shared" si="8"/>
        <v>36</v>
      </c>
      <c r="O34" s="30">
        <f t="shared" si="8"/>
        <v>0</v>
      </c>
      <c r="P34" s="30">
        <f t="shared" si="8"/>
        <v>0</v>
      </c>
      <c r="Q34" s="30">
        <f t="shared" si="8"/>
        <v>0</v>
      </c>
      <c r="R34" s="12">
        <f t="shared" si="5"/>
        <v>0</v>
      </c>
    </row>
    <row r="35" spans="1:18" s="25" customFormat="1" ht="14.25">
      <c r="A35" s="19" t="s">
        <v>92</v>
      </c>
      <c r="B35" s="17">
        <f t="shared" si="6"/>
        <v>25</v>
      </c>
      <c r="C35" s="30">
        <f t="shared" si="3"/>
        <v>143</v>
      </c>
      <c r="D35" s="31">
        <v>143</v>
      </c>
      <c r="E35" s="31"/>
      <c r="F35" s="31"/>
      <c r="G35" s="31"/>
      <c r="H35" s="30">
        <f t="shared" si="4"/>
        <v>56</v>
      </c>
      <c r="I35" s="31">
        <v>56</v>
      </c>
      <c r="J35" s="31"/>
      <c r="K35" s="31"/>
      <c r="L35" s="31"/>
      <c r="M35" s="30">
        <f t="shared" si="2"/>
        <v>36</v>
      </c>
      <c r="N35" s="31">
        <v>36</v>
      </c>
      <c r="O35" s="31"/>
      <c r="P35" s="31"/>
      <c r="Q35" s="31"/>
      <c r="R35" s="12">
        <f t="shared" si="5"/>
        <v>0</v>
      </c>
    </row>
    <row r="36" spans="1:18" s="25" customFormat="1" ht="14.25">
      <c r="A36" s="19" t="s">
        <v>93</v>
      </c>
      <c r="B36" s="17">
        <f t="shared" si="6"/>
        <v>26</v>
      </c>
      <c r="C36" s="30">
        <f t="shared" si="3"/>
        <v>0</v>
      </c>
      <c r="D36" s="31"/>
      <c r="E36" s="31"/>
      <c r="F36" s="31"/>
      <c r="G36" s="31"/>
      <c r="H36" s="30">
        <f t="shared" si="4"/>
        <v>0</v>
      </c>
      <c r="I36" s="31"/>
      <c r="J36" s="31"/>
      <c r="K36" s="31"/>
      <c r="L36" s="31"/>
      <c r="M36" s="30">
        <f t="shared" si="2"/>
        <v>0</v>
      </c>
      <c r="N36" s="31"/>
      <c r="O36" s="31"/>
      <c r="P36" s="31"/>
      <c r="Q36" s="31"/>
      <c r="R36" s="12">
        <f t="shared" si="5"/>
        <v>0</v>
      </c>
    </row>
    <row r="37" spans="1:18" s="25" customFormat="1" ht="24">
      <c r="A37" s="16" t="s">
        <v>94</v>
      </c>
      <c r="B37" s="17">
        <f t="shared" si="6"/>
        <v>27</v>
      </c>
      <c r="C37" s="30">
        <f t="shared" si="3"/>
        <v>0</v>
      </c>
      <c r="D37" s="31"/>
      <c r="E37" s="31"/>
      <c r="F37" s="31"/>
      <c r="G37" s="31"/>
      <c r="H37" s="30">
        <f t="shared" si="4"/>
        <v>0</v>
      </c>
      <c r="I37" s="31"/>
      <c r="J37" s="31"/>
      <c r="K37" s="31"/>
      <c r="L37" s="31"/>
      <c r="M37" s="30">
        <f t="shared" si="2"/>
        <v>0</v>
      </c>
      <c r="N37" s="31"/>
      <c r="O37" s="31"/>
      <c r="P37" s="31"/>
      <c r="Q37" s="31"/>
      <c r="R37" s="12">
        <f t="shared" si="5"/>
        <v>0</v>
      </c>
    </row>
    <row r="38" spans="1:18" s="25" customFormat="1" ht="14.25">
      <c r="A38" s="19" t="s">
        <v>95</v>
      </c>
      <c r="B38" s="17">
        <f t="shared" si="6"/>
        <v>28</v>
      </c>
      <c r="C38" s="30">
        <f t="shared" si="3"/>
        <v>79</v>
      </c>
      <c r="D38" s="31">
        <v>49</v>
      </c>
      <c r="E38" s="31">
        <v>30</v>
      </c>
      <c r="F38" s="31"/>
      <c r="G38" s="31"/>
      <c r="H38" s="30">
        <f t="shared" si="4"/>
        <v>16</v>
      </c>
      <c r="I38" s="31">
        <v>16</v>
      </c>
      <c r="J38" s="31"/>
      <c r="K38" s="31"/>
      <c r="L38" s="31"/>
      <c r="M38" s="30">
        <f t="shared" si="2"/>
        <v>0</v>
      </c>
      <c r="N38" s="31"/>
      <c r="O38" s="31"/>
      <c r="P38" s="31"/>
      <c r="Q38" s="31"/>
      <c r="R38" s="12">
        <f t="shared" si="5"/>
        <v>0</v>
      </c>
    </row>
    <row r="39" spans="1:18" s="25" customFormat="1" ht="14.25">
      <c r="A39" s="19" t="s">
        <v>96</v>
      </c>
      <c r="B39" s="17">
        <f t="shared" si="6"/>
        <v>29</v>
      </c>
      <c r="C39" s="30">
        <f t="shared" si="3"/>
        <v>88</v>
      </c>
      <c r="D39" s="31">
        <v>72</v>
      </c>
      <c r="E39" s="31">
        <v>16</v>
      </c>
      <c r="F39" s="31"/>
      <c r="G39" s="31"/>
      <c r="H39" s="30">
        <f t="shared" si="4"/>
        <v>40</v>
      </c>
      <c r="I39" s="31">
        <v>40</v>
      </c>
      <c r="J39" s="31"/>
      <c r="K39" s="31"/>
      <c r="L39" s="31"/>
      <c r="M39" s="30">
        <f t="shared" si="2"/>
        <v>32</v>
      </c>
      <c r="N39" s="31">
        <v>32</v>
      </c>
      <c r="O39" s="31"/>
      <c r="P39" s="31"/>
      <c r="Q39" s="31"/>
      <c r="R39" s="12">
        <f t="shared" si="5"/>
        <v>0</v>
      </c>
    </row>
    <row r="40" spans="1:18" s="25" customFormat="1" ht="14.25">
      <c r="A40" s="19" t="s">
        <v>97</v>
      </c>
      <c r="B40" s="17">
        <f t="shared" si="6"/>
        <v>30</v>
      </c>
      <c r="C40" s="30">
        <f t="shared" si="3"/>
        <v>0</v>
      </c>
      <c r="D40" s="31"/>
      <c r="E40" s="31"/>
      <c r="F40" s="31"/>
      <c r="G40" s="31"/>
      <c r="H40" s="30">
        <f t="shared" si="4"/>
        <v>0</v>
      </c>
      <c r="I40" s="31"/>
      <c r="J40" s="31"/>
      <c r="K40" s="31"/>
      <c r="L40" s="31"/>
      <c r="M40" s="30">
        <f t="shared" si="2"/>
        <v>0</v>
      </c>
      <c r="N40" s="31"/>
      <c r="O40" s="31"/>
      <c r="P40" s="31"/>
      <c r="Q40" s="31"/>
      <c r="R40" s="12">
        <f t="shared" si="5"/>
        <v>0</v>
      </c>
    </row>
    <row r="41" spans="1:18" s="25" customFormat="1" ht="14.25">
      <c r="A41" s="19" t="s">
        <v>98</v>
      </c>
      <c r="B41" s="17">
        <f t="shared" si="6"/>
        <v>31</v>
      </c>
      <c r="C41" s="30">
        <f t="shared" si="3"/>
        <v>0</v>
      </c>
      <c r="D41" s="31"/>
      <c r="E41" s="31"/>
      <c r="F41" s="31"/>
      <c r="G41" s="31"/>
      <c r="H41" s="30">
        <f t="shared" si="4"/>
        <v>0</v>
      </c>
      <c r="I41" s="31"/>
      <c r="J41" s="31"/>
      <c r="K41" s="31"/>
      <c r="L41" s="31"/>
      <c r="M41" s="30">
        <f t="shared" si="2"/>
        <v>0</v>
      </c>
      <c r="N41" s="31"/>
      <c r="O41" s="31"/>
      <c r="P41" s="31"/>
      <c r="Q41" s="31"/>
      <c r="R41" s="12">
        <f t="shared" si="5"/>
        <v>0</v>
      </c>
    </row>
    <row r="42" spans="1:18" s="25" customFormat="1" ht="14.25">
      <c r="A42" s="19" t="s">
        <v>99</v>
      </c>
      <c r="B42" s="17">
        <f t="shared" si="6"/>
        <v>32</v>
      </c>
      <c r="C42" s="30">
        <f t="shared" si="3"/>
        <v>0</v>
      </c>
      <c r="D42" s="31"/>
      <c r="E42" s="31"/>
      <c r="F42" s="31"/>
      <c r="G42" s="31"/>
      <c r="H42" s="30">
        <f t="shared" si="4"/>
        <v>0</v>
      </c>
      <c r="I42" s="31"/>
      <c r="J42" s="31"/>
      <c r="K42" s="31"/>
      <c r="L42" s="31"/>
      <c r="M42" s="30">
        <f t="shared" si="2"/>
        <v>0</v>
      </c>
      <c r="N42" s="31"/>
      <c r="O42" s="31"/>
      <c r="P42" s="31"/>
      <c r="Q42" s="31"/>
      <c r="R42" s="12">
        <f t="shared" si="5"/>
        <v>0</v>
      </c>
    </row>
    <row r="43" spans="1:18" s="25" customFormat="1" ht="14.25">
      <c r="A43" s="19" t="s">
        <v>100</v>
      </c>
      <c r="B43" s="17">
        <f t="shared" si="6"/>
        <v>33</v>
      </c>
      <c r="C43" s="30">
        <f t="shared" si="3"/>
        <v>0</v>
      </c>
      <c r="D43" s="31"/>
      <c r="E43" s="31"/>
      <c r="F43" s="31"/>
      <c r="G43" s="31"/>
      <c r="H43" s="30">
        <f t="shared" si="4"/>
        <v>0</v>
      </c>
      <c r="I43" s="31"/>
      <c r="J43" s="31"/>
      <c r="K43" s="31"/>
      <c r="L43" s="31"/>
      <c r="M43" s="30">
        <f t="shared" si="2"/>
        <v>0</v>
      </c>
      <c r="N43" s="31"/>
      <c r="O43" s="31"/>
      <c r="P43" s="31"/>
      <c r="Q43" s="31"/>
      <c r="R43" s="12">
        <f t="shared" si="5"/>
        <v>0</v>
      </c>
    </row>
    <row r="44" spans="1:18" s="25" customFormat="1" ht="24">
      <c r="A44" s="16" t="s">
        <v>101</v>
      </c>
      <c r="B44" s="17">
        <f t="shared" si="6"/>
        <v>34</v>
      </c>
      <c r="C44" s="30">
        <f t="shared" si="3"/>
        <v>0</v>
      </c>
      <c r="D44" s="31"/>
      <c r="E44" s="31"/>
      <c r="F44" s="31"/>
      <c r="G44" s="31"/>
      <c r="H44" s="30">
        <f t="shared" si="4"/>
        <v>0</v>
      </c>
      <c r="I44" s="31"/>
      <c r="J44" s="31"/>
      <c r="K44" s="31"/>
      <c r="L44" s="31"/>
      <c r="M44" s="30">
        <f t="shared" si="2"/>
        <v>0</v>
      </c>
      <c r="N44" s="31"/>
      <c r="O44" s="31"/>
      <c r="P44" s="31"/>
      <c r="Q44" s="31"/>
      <c r="R44" s="12">
        <f t="shared" si="5"/>
        <v>0</v>
      </c>
    </row>
    <row r="45" spans="1:18" s="25" customFormat="1" ht="14.25">
      <c r="A45" s="19" t="s">
        <v>102</v>
      </c>
      <c r="B45" s="17">
        <f t="shared" si="6"/>
        <v>35</v>
      </c>
      <c r="C45" s="30">
        <f t="shared" si="3"/>
        <v>0</v>
      </c>
      <c r="D45" s="31"/>
      <c r="E45" s="31"/>
      <c r="F45" s="31"/>
      <c r="G45" s="31"/>
      <c r="H45" s="30">
        <f t="shared" si="4"/>
        <v>0</v>
      </c>
      <c r="I45" s="31"/>
      <c r="J45" s="31"/>
      <c r="K45" s="31"/>
      <c r="L45" s="31"/>
      <c r="M45" s="30">
        <f t="shared" si="2"/>
        <v>0</v>
      </c>
      <c r="N45" s="31"/>
      <c r="O45" s="31"/>
      <c r="P45" s="31"/>
      <c r="Q45" s="31"/>
      <c r="R45" s="12">
        <f t="shared" si="5"/>
        <v>0</v>
      </c>
    </row>
    <row r="46" spans="1:18" s="25" customFormat="1" ht="14.25">
      <c r="A46" s="19" t="s">
        <v>103</v>
      </c>
      <c r="B46" s="17">
        <f t="shared" si="6"/>
        <v>36</v>
      </c>
      <c r="C46" s="30">
        <f t="shared" si="3"/>
        <v>0</v>
      </c>
      <c r="D46" s="31"/>
      <c r="E46" s="31"/>
      <c r="F46" s="31"/>
      <c r="G46" s="31"/>
      <c r="H46" s="30">
        <f t="shared" si="4"/>
        <v>0</v>
      </c>
      <c r="I46" s="31"/>
      <c r="J46" s="31"/>
      <c r="K46" s="31"/>
      <c r="L46" s="31"/>
      <c r="M46" s="30">
        <f t="shared" si="2"/>
        <v>0</v>
      </c>
      <c r="N46" s="31"/>
      <c r="O46" s="31"/>
      <c r="P46" s="31"/>
      <c r="Q46" s="31"/>
      <c r="R46" s="12">
        <f t="shared" si="5"/>
        <v>0</v>
      </c>
    </row>
    <row r="47" spans="1:18" s="25" customFormat="1" ht="24">
      <c r="A47" s="16" t="s">
        <v>104</v>
      </c>
      <c r="B47" s="17">
        <f t="shared" si="6"/>
        <v>37</v>
      </c>
      <c r="C47" s="30">
        <f t="shared" si="3"/>
        <v>0</v>
      </c>
      <c r="D47" s="31"/>
      <c r="E47" s="31"/>
      <c r="F47" s="31"/>
      <c r="G47" s="31"/>
      <c r="H47" s="30">
        <f t="shared" si="4"/>
        <v>0</v>
      </c>
      <c r="I47" s="31"/>
      <c r="J47" s="31"/>
      <c r="K47" s="31"/>
      <c r="L47" s="31"/>
      <c r="M47" s="30">
        <f t="shared" si="2"/>
        <v>0</v>
      </c>
      <c r="N47" s="31"/>
      <c r="O47" s="31"/>
      <c r="P47" s="31"/>
      <c r="Q47" s="31"/>
      <c r="R47" s="12">
        <f t="shared" si="5"/>
        <v>0</v>
      </c>
    </row>
    <row r="48" spans="1:18" s="25" customFormat="1" ht="14.25">
      <c r="A48" s="19" t="s">
        <v>105</v>
      </c>
      <c r="B48" s="17">
        <f t="shared" si="6"/>
        <v>38</v>
      </c>
      <c r="C48" s="30">
        <f t="shared" si="3"/>
        <v>0</v>
      </c>
      <c r="D48" s="31"/>
      <c r="E48" s="31"/>
      <c r="F48" s="31"/>
      <c r="G48" s="31"/>
      <c r="H48" s="30">
        <f t="shared" si="4"/>
        <v>0</v>
      </c>
      <c r="I48" s="31"/>
      <c r="J48" s="31"/>
      <c r="K48" s="31"/>
      <c r="L48" s="31"/>
      <c r="M48" s="30">
        <f t="shared" si="2"/>
        <v>0</v>
      </c>
      <c r="N48" s="31"/>
      <c r="O48" s="31"/>
      <c r="P48" s="31"/>
      <c r="Q48" s="31"/>
      <c r="R48" s="12">
        <f t="shared" si="5"/>
        <v>0</v>
      </c>
    </row>
    <row r="49" spans="1:18" s="25" customFormat="1" ht="14.25">
      <c r="A49" s="19" t="s">
        <v>106</v>
      </c>
      <c r="B49" s="17">
        <f t="shared" si="6"/>
        <v>39</v>
      </c>
      <c r="C49" s="30">
        <f t="shared" si="3"/>
        <v>0</v>
      </c>
      <c r="D49" s="31"/>
      <c r="E49" s="31"/>
      <c r="F49" s="31"/>
      <c r="G49" s="31"/>
      <c r="H49" s="30">
        <f t="shared" si="4"/>
        <v>0</v>
      </c>
      <c r="I49" s="31"/>
      <c r="J49" s="31"/>
      <c r="K49" s="31"/>
      <c r="L49" s="31"/>
      <c r="M49" s="30">
        <f t="shared" si="2"/>
        <v>0</v>
      </c>
      <c r="N49" s="31"/>
      <c r="O49" s="31"/>
      <c r="P49" s="31"/>
      <c r="Q49" s="31"/>
      <c r="R49" s="12">
        <f t="shared" si="5"/>
        <v>0</v>
      </c>
    </row>
    <row r="50" spans="1:18" s="25" customFormat="1" ht="14.25">
      <c r="A50" s="19" t="s">
        <v>107</v>
      </c>
      <c r="B50" s="17">
        <f t="shared" si="6"/>
        <v>40</v>
      </c>
      <c r="C50" s="30">
        <f t="shared" si="3"/>
        <v>0</v>
      </c>
      <c r="D50" s="31"/>
      <c r="E50" s="31"/>
      <c r="F50" s="31"/>
      <c r="G50" s="31"/>
      <c r="H50" s="30">
        <f t="shared" si="4"/>
        <v>0</v>
      </c>
      <c r="I50" s="31"/>
      <c r="J50" s="31"/>
      <c r="K50" s="31"/>
      <c r="L50" s="31"/>
      <c r="M50" s="30">
        <f t="shared" si="2"/>
        <v>0</v>
      </c>
      <c r="N50" s="31"/>
      <c r="O50" s="31"/>
      <c r="P50" s="31"/>
      <c r="Q50" s="31"/>
      <c r="R50" s="12">
        <f t="shared" si="5"/>
        <v>0</v>
      </c>
    </row>
    <row r="51" spans="1:18" s="25" customFormat="1" ht="14.25">
      <c r="A51" s="19" t="s">
        <v>108</v>
      </c>
      <c r="B51" s="17">
        <f t="shared" si="6"/>
        <v>41</v>
      </c>
      <c r="C51" s="30">
        <f t="shared" si="3"/>
        <v>0</v>
      </c>
      <c r="D51" s="31"/>
      <c r="E51" s="31"/>
      <c r="F51" s="31"/>
      <c r="G51" s="31"/>
      <c r="H51" s="30">
        <f t="shared" si="4"/>
        <v>0</v>
      </c>
      <c r="I51" s="31"/>
      <c r="J51" s="31"/>
      <c r="K51" s="31"/>
      <c r="L51" s="31"/>
      <c r="M51" s="30">
        <f t="shared" si="2"/>
        <v>0</v>
      </c>
      <c r="N51" s="31"/>
      <c r="O51" s="31"/>
      <c r="P51" s="31"/>
      <c r="Q51" s="31"/>
      <c r="R51" s="12">
        <f t="shared" si="5"/>
        <v>0</v>
      </c>
    </row>
    <row r="52" spans="1:18" s="25" customFormat="1" ht="14.25">
      <c r="A52" s="19" t="s">
        <v>109</v>
      </c>
      <c r="B52" s="17">
        <f t="shared" si="6"/>
        <v>42</v>
      </c>
      <c r="C52" s="30">
        <f t="shared" si="3"/>
        <v>0</v>
      </c>
      <c r="D52" s="31"/>
      <c r="E52" s="31"/>
      <c r="F52" s="31"/>
      <c r="G52" s="31"/>
      <c r="H52" s="30">
        <f t="shared" si="4"/>
        <v>0</v>
      </c>
      <c r="I52" s="31"/>
      <c r="J52" s="31"/>
      <c r="K52" s="31"/>
      <c r="L52" s="31"/>
      <c r="M52" s="30">
        <f t="shared" si="2"/>
        <v>0</v>
      </c>
      <c r="N52" s="31"/>
      <c r="O52" s="31"/>
      <c r="P52" s="31"/>
      <c r="Q52" s="31"/>
      <c r="R52" s="12">
        <f t="shared" si="5"/>
        <v>0</v>
      </c>
    </row>
    <row r="53" spans="1:18" s="25" customFormat="1" ht="14.25">
      <c r="A53" s="19" t="s">
        <v>110</v>
      </c>
      <c r="B53" s="17">
        <f t="shared" si="6"/>
        <v>43</v>
      </c>
      <c r="C53" s="30">
        <f t="shared" si="3"/>
        <v>0</v>
      </c>
      <c r="D53" s="31"/>
      <c r="E53" s="31"/>
      <c r="F53" s="31"/>
      <c r="G53" s="31"/>
      <c r="H53" s="30">
        <f t="shared" si="4"/>
        <v>0</v>
      </c>
      <c r="I53" s="31"/>
      <c r="J53" s="31"/>
      <c r="K53" s="31"/>
      <c r="L53" s="31"/>
      <c r="M53" s="30">
        <f t="shared" si="2"/>
        <v>0</v>
      </c>
      <c r="N53" s="31"/>
      <c r="O53" s="31"/>
      <c r="P53" s="31"/>
      <c r="Q53" s="31"/>
      <c r="R53" s="12">
        <f t="shared" si="5"/>
        <v>0</v>
      </c>
    </row>
    <row r="54" spans="1:18" s="25" customFormat="1" ht="24">
      <c r="A54" s="16" t="s">
        <v>111</v>
      </c>
      <c r="B54" s="17">
        <f t="shared" si="6"/>
        <v>44</v>
      </c>
      <c r="C54" s="30">
        <f t="shared" si="3"/>
        <v>0</v>
      </c>
      <c r="D54" s="31"/>
      <c r="E54" s="31"/>
      <c r="F54" s="31"/>
      <c r="G54" s="31"/>
      <c r="H54" s="30">
        <f t="shared" si="4"/>
        <v>0</v>
      </c>
      <c r="I54" s="31"/>
      <c r="J54" s="31"/>
      <c r="K54" s="31"/>
      <c r="L54" s="31"/>
      <c r="M54" s="30">
        <f t="shared" si="2"/>
        <v>0</v>
      </c>
      <c r="N54" s="31"/>
      <c r="O54" s="31"/>
      <c r="P54" s="31"/>
      <c r="Q54" s="31"/>
      <c r="R54" s="12">
        <f t="shared" si="5"/>
        <v>0</v>
      </c>
    </row>
    <row r="55" spans="1:18" s="25" customFormat="1" ht="14.25">
      <c r="A55" s="19" t="s">
        <v>112</v>
      </c>
      <c r="B55" s="17">
        <f t="shared" si="6"/>
        <v>45</v>
      </c>
      <c r="C55" s="30">
        <f t="shared" si="3"/>
        <v>0</v>
      </c>
      <c r="D55" s="31"/>
      <c r="E55" s="31"/>
      <c r="F55" s="31"/>
      <c r="G55" s="31"/>
      <c r="H55" s="30">
        <f t="shared" si="4"/>
        <v>0</v>
      </c>
      <c r="I55" s="31"/>
      <c r="J55" s="31"/>
      <c r="K55" s="31"/>
      <c r="L55" s="31"/>
      <c r="M55" s="30">
        <f t="shared" si="2"/>
        <v>0</v>
      </c>
      <c r="N55" s="31"/>
      <c r="O55" s="31"/>
      <c r="P55" s="31"/>
      <c r="Q55" s="31"/>
      <c r="R55" s="12">
        <f t="shared" si="5"/>
        <v>0</v>
      </c>
    </row>
    <row r="56" spans="1:18" s="25" customFormat="1" ht="14.25">
      <c r="A56" s="19" t="s">
        <v>113</v>
      </c>
      <c r="B56" s="17">
        <f t="shared" si="6"/>
        <v>46</v>
      </c>
      <c r="C56" s="30">
        <f t="shared" si="3"/>
        <v>0</v>
      </c>
      <c r="D56" s="31"/>
      <c r="E56" s="31"/>
      <c r="F56" s="31"/>
      <c r="G56" s="31"/>
      <c r="H56" s="30">
        <f t="shared" si="4"/>
        <v>0</v>
      </c>
      <c r="I56" s="31"/>
      <c r="J56" s="31"/>
      <c r="K56" s="31"/>
      <c r="L56" s="31"/>
      <c r="M56" s="30">
        <f t="shared" si="2"/>
        <v>0</v>
      </c>
      <c r="N56" s="31"/>
      <c r="O56" s="31"/>
      <c r="P56" s="31"/>
      <c r="Q56" s="31"/>
      <c r="R56" s="12">
        <f t="shared" si="5"/>
        <v>0</v>
      </c>
    </row>
    <row r="57" spans="1:18" s="25" customFormat="1" ht="24">
      <c r="A57" s="16" t="s">
        <v>114</v>
      </c>
      <c r="B57" s="17">
        <f t="shared" si="6"/>
        <v>47</v>
      </c>
      <c r="C57" s="30">
        <f aca="true" t="shared" si="9" ref="C57:Q57">C58+C59</f>
        <v>0</v>
      </c>
      <c r="D57" s="30">
        <f t="shared" si="9"/>
        <v>0</v>
      </c>
      <c r="E57" s="30">
        <f t="shared" si="9"/>
        <v>0</v>
      </c>
      <c r="F57" s="30">
        <f t="shared" si="9"/>
        <v>0</v>
      </c>
      <c r="G57" s="30">
        <f t="shared" si="9"/>
        <v>0</v>
      </c>
      <c r="H57" s="30">
        <f t="shared" si="9"/>
        <v>0</v>
      </c>
      <c r="I57" s="30">
        <f t="shared" si="9"/>
        <v>0</v>
      </c>
      <c r="J57" s="30">
        <f t="shared" si="9"/>
        <v>0</v>
      </c>
      <c r="K57" s="30">
        <f t="shared" si="9"/>
        <v>0</v>
      </c>
      <c r="L57" s="30">
        <f t="shared" si="9"/>
        <v>0</v>
      </c>
      <c r="M57" s="30">
        <f t="shared" si="9"/>
        <v>0</v>
      </c>
      <c r="N57" s="30">
        <f t="shared" si="9"/>
        <v>0</v>
      </c>
      <c r="O57" s="30">
        <f t="shared" si="9"/>
        <v>0</v>
      </c>
      <c r="P57" s="30">
        <f t="shared" si="9"/>
        <v>0</v>
      </c>
      <c r="Q57" s="30">
        <f t="shared" si="9"/>
        <v>0</v>
      </c>
      <c r="R57" s="12">
        <f t="shared" si="5"/>
        <v>0</v>
      </c>
    </row>
    <row r="58" spans="1:18" s="25" customFormat="1" ht="24">
      <c r="A58" s="16" t="s">
        <v>115</v>
      </c>
      <c r="B58" s="17">
        <f t="shared" si="6"/>
        <v>48</v>
      </c>
      <c r="C58" s="30">
        <f t="shared" si="3"/>
        <v>0</v>
      </c>
      <c r="D58" s="31"/>
      <c r="E58" s="31"/>
      <c r="F58" s="31"/>
      <c r="G58" s="31"/>
      <c r="H58" s="30">
        <f t="shared" si="4"/>
        <v>0</v>
      </c>
      <c r="I58" s="31"/>
      <c r="J58" s="31"/>
      <c r="K58" s="31"/>
      <c r="L58" s="31"/>
      <c r="M58" s="30">
        <f t="shared" si="2"/>
        <v>0</v>
      </c>
      <c r="N58" s="31"/>
      <c r="O58" s="31"/>
      <c r="P58" s="31"/>
      <c r="Q58" s="31"/>
      <c r="R58" s="12">
        <f t="shared" si="5"/>
        <v>0</v>
      </c>
    </row>
    <row r="59" spans="1:18" s="25" customFormat="1" ht="14.25">
      <c r="A59" s="19" t="s">
        <v>116</v>
      </c>
      <c r="B59" s="20">
        <f t="shared" si="6"/>
        <v>49</v>
      </c>
      <c r="C59" s="30">
        <f t="shared" si="3"/>
        <v>0</v>
      </c>
      <c r="D59" s="31"/>
      <c r="E59" s="31"/>
      <c r="F59" s="31"/>
      <c r="G59" s="31"/>
      <c r="H59" s="30">
        <f t="shared" si="4"/>
        <v>0</v>
      </c>
      <c r="I59" s="31"/>
      <c r="J59" s="31"/>
      <c r="K59" s="31"/>
      <c r="L59" s="31"/>
      <c r="M59" s="30">
        <f t="shared" si="2"/>
        <v>0</v>
      </c>
      <c r="N59" s="31"/>
      <c r="O59" s="31"/>
      <c r="P59" s="31"/>
      <c r="Q59" s="31"/>
      <c r="R59" s="12">
        <f t="shared" si="5"/>
        <v>0</v>
      </c>
    </row>
    <row r="60" spans="1:18" s="25" customFormat="1" ht="14.25">
      <c r="A60" s="19" t="s">
        <v>117</v>
      </c>
      <c r="B60" s="20">
        <f t="shared" si="6"/>
        <v>50</v>
      </c>
      <c r="C60" s="30">
        <f t="shared" si="3"/>
        <v>0</v>
      </c>
      <c r="D60" s="31"/>
      <c r="E60" s="31"/>
      <c r="F60" s="31"/>
      <c r="G60" s="31"/>
      <c r="H60" s="30">
        <f t="shared" si="4"/>
        <v>0</v>
      </c>
      <c r="I60" s="31"/>
      <c r="J60" s="31"/>
      <c r="K60" s="31"/>
      <c r="L60" s="31"/>
      <c r="M60" s="30">
        <f t="shared" si="2"/>
        <v>0</v>
      </c>
      <c r="N60" s="31"/>
      <c r="O60" s="31"/>
      <c r="P60" s="31"/>
      <c r="Q60" s="31"/>
      <c r="R60" s="12">
        <f t="shared" si="5"/>
        <v>0</v>
      </c>
    </row>
    <row r="61" spans="1:18" s="25" customFormat="1" ht="14.25">
      <c r="A61" s="19" t="s">
        <v>118</v>
      </c>
      <c r="B61" s="20">
        <f t="shared" si="6"/>
        <v>51</v>
      </c>
      <c r="C61" s="30">
        <f t="shared" si="3"/>
        <v>0</v>
      </c>
      <c r="D61" s="31"/>
      <c r="E61" s="31"/>
      <c r="F61" s="31"/>
      <c r="G61" s="31"/>
      <c r="H61" s="30">
        <f t="shared" si="4"/>
        <v>0</v>
      </c>
      <c r="I61" s="31"/>
      <c r="J61" s="31"/>
      <c r="K61" s="31"/>
      <c r="L61" s="31"/>
      <c r="M61" s="30">
        <f t="shared" si="2"/>
        <v>0</v>
      </c>
      <c r="N61" s="31"/>
      <c r="O61" s="31"/>
      <c r="P61" s="31"/>
      <c r="Q61" s="31"/>
      <c r="R61" s="12">
        <f t="shared" si="5"/>
        <v>0</v>
      </c>
    </row>
    <row r="62" spans="1:18" s="25" customFormat="1" ht="14.25">
      <c r="A62" s="19" t="s">
        <v>119</v>
      </c>
      <c r="B62" s="20">
        <f t="shared" si="6"/>
        <v>52</v>
      </c>
      <c r="C62" s="30">
        <f t="shared" si="3"/>
        <v>0</v>
      </c>
      <c r="D62" s="31"/>
      <c r="E62" s="31"/>
      <c r="F62" s="31"/>
      <c r="G62" s="31"/>
      <c r="H62" s="30">
        <f t="shared" si="4"/>
        <v>0</v>
      </c>
      <c r="I62" s="31"/>
      <c r="J62" s="31"/>
      <c r="K62" s="31"/>
      <c r="L62" s="31"/>
      <c r="M62" s="30">
        <f t="shared" si="2"/>
        <v>0</v>
      </c>
      <c r="N62" s="31"/>
      <c r="O62" s="31"/>
      <c r="P62" s="31"/>
      <c r="Q62" s="31"/>
      <c r="R62" s="12">
        <f t="shared" si="5"/>
        <v>0</v>
      </c>
    </row>
    <row r="63" spans="1:18" s="25" customFormat="1" ht="14.25">
      <c r="A63" s="19" t="s">
        <v>120</v>
      </c>
      <c r="B63" s="20">
        <f t="shared" si="6"/>
        <v>53</v>
      </c>
      <c r="C63" s="30">
        <f t="shared" si="3"/>
        <v>0</v>
      </c>
      <c r="D63" s="31"/>
      <c r="E63" s="31"/>
      <c r="F63" s="31"/>
      <c r="G63" s="31"/>
      <c r="H63" s="30">
        <f t="shared" si="4"/>
        <v>0</v>
      </c>
      <c r="I63" s="31"/>
      <c r="J63" s="31"/>
      <c r="K63" s="31"/>
      <c r="L63" s="31"/>
      <c r="M63" s="30">
        <f t="shared" si="2"/>
        <v>0</v>
      </c>
      <c r="N63" s="31"/>
      <c r="O63" s="31"/>
      <c r="P63" s="31"/>
      <c r="Q63" s="31"/>
      <c r="R63" s="12">
        <f t="shared" si="5"/>
        <v>0</v>
      </c>
    </row>
    <row r="64" spans="1:18" s="25" customFormat="1" ht="14.25">
      <c r="A64" s="19" t="s">
        <v>121</v>
      </c>
      <c r="B64" s="20">
        <f t="shared" si="6"/>
        <v>54</v>
      </c>
      <c r="C64" s="30">
        <f t="shared" si="3"/>
        <v>0</v>
      </c>
      <c r="D64" s="31"/>
      <c r="E64" s="31"/>
      <c r="F64" s="31"/>
      <c r="G64" s="31"/>
      <c r="H64" s="30">
        <f t="shared" si="4"/>
        <v>0</v>
      </c>
      <c r="I64" s="31"/>
      <c r="J64" s="31"/>
      <c r="K64" s="31"/>
      <c r="L64" s="31"/>
      <c r="M64" s="30">
        <f t="shared" si="2"/>
        <v>0</v>
      </c>
      <c r="N64" s="31"/>
      <c r="O64" s="31"/>
      <c r="P64" s="31"/>
      <c r="Q64" s="31"/>
      <c r="R64" s="12">
        <f t="shared" si="5"/>
        <v>0</v>
      </c>
    </row>
    <row r="65" spans="1:18" s="25" customFormat="1" ht="14.25">
      <c r="A65" s="19" t="s">
        <v>122</v>
      </c>
      <c r="B65" s="20">
        <f t="shared" si="6"/>
        <v>55</v>
      </c>
      <c r="C65" s="30">
        <f t="shared" si="3"/>
        <v>0</v>
      </c>
      <c r="D65" s="31"/>
      <c r="E65" s="31"/>
      <c r="F65" s="31"/>
      <c r="G65" s="31"/>
      <c r="H65" s="30">
        <f t="shared" si="4"/>
        <v>0</v>
      </c>
      <c r="I65" s="31"/>
      <c r="J65" s="31"/>
      <c r="K65" s="31"/>
      <c r="L65" s="31"/>
      <c r="M65" s="30">
        <f t="shared" si="2"/>
        <v>0</v>
      </c>
      <c r="N65" s="31"/>
      <c r="O65" s="31"/>
      <c r="P65" s="31"/>
      <c r="Q65" s="31"/>
      <c r="R65" s="12">
        <f t="shared" si="5"/>
        <v>0</v>
      </c>
    </row>
    <row r="66" spans="1:18" s="25" customFormat="1" ht="14.25">
      <c r="A66" s="19" t="s">
        <v>123</v>
      </c>
      <c r="B66" s="20">
        <f t="shared" si="6"/>
        <v>56</v>
      </c>
      <c r="C66" s="30">
        <f t="shared" si="3"/>
        <v>0</v>
      </c>
      <c r="D66" s="31"/>
      <c r="E66" s="31"/>
      <c r="F66" s="31"/>
      <c r="G66" s="31"/>
      <c r="H66" s="30">
        <f t="shared" si="4"/>
        <v>0</v>
      </c>
      <c r="I66" s="31"/>
      <c r="J66" s="31"/>
      <c r="K66" s="31"/>
      <c r="L66" s="31"/>
      <c r="M66" s="30">
        <f t="shared" si="2"/>
        <v>0</v>
      </c>
      <c r="N66" s="31"/>
      <c r="O66" s="31"/>
      <c r="P66" s="31"/>
      <c r="Q66" s="31"/>
      <c r="R66" s="12">
        <f t="shared" si="5"/>
        <v>0</v>
      </c>
    </row>
    <row r="67" spans="1:18" s="25" customFormat="1" ht="14.25">
      <c r="A67" s="19" t="s">
        <v>124</v>
      </c>
      <c r="B67" s="20">
        <f t="shared" si="6"/>
        <v>57</v>
      </c>
      <c r="C67" s="30">
        <f t="shared" si="3"/>
        <v>0</v>
      </c>
      <c r="D67" s="31"/>
      <c r="E67" s="31"/>
      <c r="F67" s="31"/>
      <c r="G67" s="31"/>
      <c r="H67" s="30">
        <f t="shared" si="4"/>
        <v>0</v>
      </c>
      <c r="I67" s="31"/>
      <c r="J67" s="31"/>
      <c r="K67" s="31"/>
      <c r="L67" s="31"/>
      <c r="M67" s="30">
        <f t="shared" si="2"/>
        <v>0</v>
      </c>
      <c r="N67" s="31"/>
      <c r="O67" s="31"/>
      <c r="P67" s="31"/>
      <c r="Q67" s="31"/>
      <c r="R67" s="12">
        <f t="shared" si="5"/>
        <v>0</v>
      </c>
    </row>
    <row r="68" spans="1:18" s="25" customFormat="1" ht="14.25">
      <c r="A68" s="19" t="s">
        <v>125</v>
      </c>
      <c r="B68" s="20">
        <f t="shared" si="6"/>
        <v>58</v>
      </c>
      <c r="C68" s="30">
        <f t="shared" si="3"/>
        <v>0</v>
      </c>
      <c r="D68" s="31"/>
      <c r="E68" s="31"/>
      <c r="F68" s="31"/>
      <c r="G68" s="31"/>
      <c r="H68" s="30">
        <f t="shared" si="4"/>
        <v>0</v>
      </c>
      <c r="I68" s="31"/>
      <c r="J68" s="31"/>
      <c r="K68" s="31"/>
      <c r="L68" s="31"/>
      <c r="M68" s="30">
        <f t="shared" si="2"/>
        <v>0</v>
      </c>
      <c r="N68" s="31"/>
      <c r="O68" s="31"/>
      <c r="P68" s="31"/>
      <c r="Q68" s="31"/>
      <c r="R68" s="12">
        <f t="shared" si="5"/>
        <v>0</v>
      </c>
    </row>
    <row r="69" spans="1:18" s="25" customFormat="1" ht="14.25">
      <c r="A69" s="19" t="s">
        <v>126</v>
      </c>
      <c r="B69" s="20">
        <f t="shared" si="6"/>
        <v>59</v>
      </c>
      <c r="C69" s="30">
        <f t="shared" si="3"/>
        <v>0</v>
      </c>
      <c r="D69" s="31"/>
      <c r="E69" s="31"/>
      <c r="F69" s="31"/>
      <c r="G69" s="31"/>
      <c r="H69" s="30">
        <f t="shared" si="4"/>
        <v>0</v>
      </c>
      <c r="I69" s="31"/>
      <c r="J69" s="31"/>
      <c r="K69" s="31"/>
      <c r="L69" s="31"/>
      <c r="M69" s="30">
        <f t="shared" si="2"/>
        <v>0</v>
      </c>
      <c r="N69" s="31"/>
      <c r="O69" s="31"/>
      <c r="P69" s="31"/>
      <c r="Q69" s="31"/>
      <c r="R69" s="12">
        <f t="shared" si="5"/>
        <v>0</v>
      </c>
    </row>
    <row r="70" spans="1:18" s="25" customFormat="1" ht="14.25">
      <c r="A70" s="19" t="s">
        <v>127</v>
      </c>
      <c r="B70" s="20">
        <f t="shared" si="6"/>
        <v>60</v>
      </c>
      <c r="C70" s="30">
        <f t="shared" si="3"/>
        <v>0</v>
      </c>
      <c r="D70" s="31"/>
      <c r="E70" s="31"/>
      <c r="F70" s="31"/>
      <c r="G70" s="31"/>
      <c r="H70" s="30">
        <f t="shared" si="4"/>
        <v>0</v>
      </c>
      <c r="I70" s="31"/>
      <c r="J70" s="31"/>
      <c r="K70" s="31"/>
      <c r="L70" s="31"/>
      <c r="M70" s="30">
        <f t="shared" si="2"/>
        <v>0</v>
      </c>
      <c r="N70" s="31"/>
      <c r="O70" s="31"/>
      <c r="P70" s="31"/>
      <c r="Q70" s="31"/>
      <c r="R70" s="12">
        <f t="shared" si="5"/>
        <v>0</v>
      </c>
    </row>
    <row r="71" spans="1:18" s="25" customFormat="1" ht="14.25">
      <c r="A71" s="19" t="s">
        <v>128</v>
      </c>
      <c r="B71" s="20">
        <f t="shared" si="6"/>
        <v>61</v>
      </c>
      <c r="C71" s="30">
        <f t="shared" si="3"/>
        <v>0</v>
      </c>
      <c r="D71" s="31"/>
      <c r="E71" s="31"/>
      <c r="F71" s="31"/>
      <c r="G71" s="31"/>
      <c r="H71" s="30">
        <f t="shared" si="4"/>
        <v>0</v>
      </c>
      <c r="I71" s="31"/>
      <c r="J71" s="31"/>
      <c r="K71" s="31"/>
      <c r="L71" s="31"/>
      <c r="M71" s="30">
        <f t="shared" si="2"/>
        <v>0</v>
      </c>
      <c r="N71" s="31"/>
      <c r="O71" s="31"/>
      <c r="P71" s="31"/>
      <c r="Q71" s="31"/>
      <c r="R71" s="12">
        <f t="shared" si="5"/>
        <v>0</v>
      </c>
    </row>
    <row r="72" spans="1:18" s="25" customFormat="1" ht="24">
      <c r="A72" s="16" t="s">
        <v>129</v>
      </c>
      <c r="B72" s="20">
        <f t="shared" si="6"/>
        <v>62</v>
      </c>
      <c r="C72" s="30">
        <f t="shared" si="3"/>
        <v>0</v>
      </c>
      <c r="D72" s="31"/>
      <c r="E72" s="31"/>
      <c r="F72" s="31"/>
      <c r="G72" s="31"/>
      <c r="H72" s="30">
        <f t="shared" si="4"/>
        <v>0</v>
      </c>
      <c r="I72" s="31"/>
      <c r="J72" s="31"/>
      <c r="K72" s="31"/>
      <c r="L72" s="31"/>
      <c r="M72" s="30">
        <f t="shared" si="2"/>
        <v>0</v>
      </c>
      <c r="N72" s="31"/>
      <c r="O72" s="31"/>
      <c r="P72" s="31"/>
      <c r="Q72" s="31"/>
      <c r="R72" s="12">
        <f t="shared" si="5"/>
        <v>0</v>
      </c>
    </row>
    <row r="73" spans="1:18" s="25" customFormat="1" ht="14.25">
      <c r="A73" s="19" t="s">
        <v>130</v>
      </c>
      <c r="B73" s="20">
        <f t="shared" si="6"/>
        <v>63</v>
      </c>
      <c r="C73" s="30">
        <f t="shared" si="3"/>
        <v>0</v>
      </c>
      <c r="D73" s="31"/>
      <c r="E73" s="31"/>
      <c r="F73" s="31"/>
      <c r="G73" s="31"/>
      <c r="H73" s="30">
        <f t="shared" si="4"/>
        <v>0</v>
      </c>
      <c r="I73" s="31"/>
      <c r="J73" s="31"/>
      <c r="K73" s="31"/>
      <c r="L73" s="31"/>
      <c r="M73" s="30">
        <f t="shared" si="2"/>
        <v>0</v>
      </c>
      <c r="N73" s="31"/>
      <c r="O73" s="31"/>
      <c r="P73" s="31"/>
      <c r="Q73" s="31"/>
      <c r="R73" s="12">
        <f t="shared" si="5"/>
        <v>0</v>
      </c>
    </row>
    <row r="74" spans="1:18" s="25" customFormat="1" ht="14.25">
      <c r="A74" s="19" t="s">
        <v>131</v>
      </c>
      <c r="B74" s="20">
        <f t="shared" si="6"/>
        <v>64</v>
      </c>
      <c r="C74" s="30">
        <f t="shared" si="3"/>
        <v>0</v>
      </c>
      <c r="D74" s="31"/>
      <c r="E74" s="31"/>
      <c r="F74" s="31"/>
      <c r="G74" s="31"/>
      <c r="H74" s="30">
        <f t="shared" si="4"/>
        <v>0</v>
      </c>
      <c r="I74" s="31"/>
      <c r="J74" s="31"/>
      <c r="K74" s="31"/>
      <c r="L74" s="31"/>
      <c r="M74" s="30">
        <f t="shared" si="2"/>
        <v>0</v>
      </c>
      <c r="N74" s="31"/>
      <c r="O74" s="31"/>
      <c r="P74" s="31"/>
      <c r="Q74" s="31"/>
      <c r="R74" s="12">
        <f t="shared" si="5"/>
        <v>0</v>
      </c>
    </row>
    <row r="75" spans="1:18" s="25" customFormat="1" ht="14.25">
      <c r="A75" s="19" t="s">
        <v>132</v>
      </c>
      <c r="B75" s="20">
        <f t="shared" si="6"/>
        <v>65</v>
      </c>
      <c r="C75" s="30">
        <f t="shared" si="3"/>
        <v>0</v>
      </c>
      <c r="D75" s="31"/>
      <c r="E75" s="31"/>
      <c r="F75" s="31"/>
      <c r="G75" s="31"/>
      <c r="H75" s="30">
        <f t="shared" si="4"/>
        <v>0</v>
      </c>
      <c r="I75" s="31"/>
      <c r="J75" s="31"/>
      <c r="K75" s="31"/>
      <c r="L75" s="31"/>
      <c r="M75" s="30">
        <f t="shared" si="2"/>
        <v>0</v>
      </c>
      <c r="N75" s="31"/>
      <c r="O75" s="31"/>
      <c r="P75" s="31"/>
      <c r="Q75" s="31"/>
      <c r="R75" s="12">
        <f t="shared" si="5"/>
        <v>0</v>
      </c>
    </row>
    <row r="76" spans="1:18" s="25" customFormat="1" ht="14.25">
      <c r="A76" s="19" t="s">
        <v>133</v>
      </c>
      <c r="B76" s="20">
        <f t="shared" si="6"/>
        <v>66</v>
      </c>
      <c r="C76" s="30">
        <f aca="true" t="shared" si="10" ref="C76:C139">SUM(D76:G76)</f>
        <v>0</v>
      </c>
      <c r="D76" s="31"/>
      <c r="E76" s="31"/>
      <c r="F76" s="31"/>
      <c r="G76" s="31"/>
      <c r="H76" s="30">
        <f aca="true" t="shared" si="11" ref="H76:H139">SUM(I76:L76)</f>
        <v>0</v>
      </c>
      <c r="I76" s="31"/>
      <c r="J76" s="31"/>
      <c r="K76" s="31"/>
      <c r="L76" s="31"/>
      <c r="M76" s="30">
        <f aca="true" t="shared" si="12" ref="M76:M139">SUM(N76:Q76)</f>
        <v>0</v>
      </c>
      <c r="N76" s="31"/>
      <c r="O76" s="31"/>
      <c r="P76" s="31"/>
      <c r="Q76" s="31"/>
      <c r="R76" s="12">
        <f aca="true" t="shared" si="13" ref="R76:R139">IF((C76=D76+E76+F76+G76)*OR(H76=I76+J76+K76+L76)*OR(M76=N76+O76+P76+Q76),,"!!!")</f>
        <v>0</v>
      </c>
    </row>
    <row r="77" spans="1:18" s="25" customFormat="1" ht="14.25">
      <c r="A77" s="19" t="s">
        <v>134</v>
      </c>
      <c r="B77" s="20">
        <f t="shared" si="6"/>
        <v>67</v>
      </c>
      <c r="C77" s="30">
        <f t="shared" si="10"/>
        <v>0</v>
      </c>
      <c r="D77" s="31"/>
      <c r="E77" s="31"/>
      <c r="F77" s="31"/>
      <c r="G77" s="31"/>
      <c r="H77" s="30">
        <f t="shared" si="11"/>
        <v>0</v>
      </c>
      <c r="I77" s="31"/>
      <c r="J77" s="31"/>
      <c r="K77" s="31"/>
      <c r="L77" s="31"/>
      <c r="M77" s="30">
        <f t="shared" si="12"/>
        <v>0</v>
      </c>
      <c r="N77" s="31"/>
      <c r="O77" s="31"/>
      <c r="P77" s="31"/>
      <c r="Q77" s="31"/>
      <c r="R77" s="12">
        <f t="shared" si="13"/>
        <v>0</v>
      </c>
    </row>
    <row r="78" spans="1:18" s="25" customFormat="1" ht="14.25">
      <c r="A78" s="19" t="s">
        <v>135</v>
      </c>
      <c r="B78" s="20">
        <f t="shared" si="6"/>
        <v>68</v>
      </c>
      <c r="C78" s="30">
        <f t="shared" si="10"/>
        <v>0</v>
      </c>
      <c r="D78" s="31"/>
      <c r="E78" s="31"/>
      <c r="F78" s="31"/>
      <c r="G78" s="31"/>
      <c r="H78" s="30">
        <f t="shared" si="11"/>
        <v>0</v>
      </c>
      <c r="I78" s="31"/>
      <c r="J78" s="31"/>
      <c r="K78" s="31"/>
      <c r="L78" s="31"/>
      <c r="M78" s="30">
        <f t="shared" si="12"/>
        <v>0</v>
      </c>
      <c r="N78" s="31"/>
      <c r="O78" s="31"/>
      <c r="P78" s="31"/>
      <c r="Q78" s="31"/>
      <c r="R78" s="12">
        <f t="shared" si="13"/>
        <v>0</v>
      </c>
    </row>
    <row r="79" spans="1:18" s="25" customFormat="1" ht="14.25">
      <c r="A79" s="19" t="s">
        <v>136</v>
      </c>
      <c r="B79" s="20">
        <f t="shared" si="6"/>
        <v>69</v>
      </c>
      <c r="C79" s="30">
        <f t="shared" si="10"/>
        <v>0</v>
      </c>
      <c r="D79" s="31"/>
      <c r="E79" s="31"/>
      <c r="F79" s="31"/>
      <c r="G79" s="31"/>
      <c r="H79" s="30">
        <f t="shared" si="11"/>
        <v>0</v>
      </c>
      <c r="I79" s="31"/>
      <c r="J79" s="31"/>
      <c r="K79" s="31"/>
      <c r="L79" s="31"/>
      <c r="M79" s="30">
        <f t="shared" si="12"/>
        <v>0</v>
      </c>
      <c r="N79" s="31"/>
      <c r="O79" s="31"/>
      <c r="P79" s="31"/>
      <c r="Q79" s="31"/>
      <c r="R79" s="12">
        <f t="shared" si="13"/>
        <v>0</v>
      </c>
    </row>
    <row r="80" spans="1:18" s="25" customFormat="1" ht="14.25">
      <c r="A80" s="19" t="s">
        <v>137</v>
      </c>
      <c r="B80" s="20">
        <f t="shared" si="6"/>
        <v>70</v>
      </c>
      <c r="C80" s="30">
        <f t="shared" si="10"/>
        <v>0</v>
      </c>
      <c r="D80" s="31"/>
      <c r="E80" s="31"/>
      <c r="F80" s="31"/>
      <c r="G80" s="31"/>
      <c r="H80" s="30">
        <f t="shared" si="11"/>
        <v>0</v>
      </c>
      <c r="I80" s="31"/>
      <c r="J80" s="31"/>
      <c r="K80" s="31"/>
      <c r="L80" s="31"/>
      <c r="M80" s="30">
        <f t="shared" si="12"/>
        <v>0</v>
      </c>
      <c r="N80" s="31"/>
      <c r="O80" s="31"/>
      <c r="P80" s="31"/>
      <c r="Q80" s="31"/>
      <c r="R80" s="12">
        <f t="shared" si="13"/>
        <v>0</v>
      </c>
    </row>
    <row r="81" spans="1:18" s="25" customFormat="1" ht="14.25">
      <c r="A81" s="19" t="s">
        <v>138</v>
      </c>
      <c r="B81" s="20">
        <f t="shared" si="6"/>
        <v>71</v>
      </c>
      <c r="C81" s="30">
        <f t="shared" si="10"/>
        <v>0</v>
      </c>
      <c r="D81" s="31"/>
      <c r="E81" s="31"/>
      <c r="F81" s="31"/>
      <c r="G81" s="31"/>
      <c r="H81" s="30">
        <f t="shared" si="11"/>
        <v>0</v>
      </c>
      <c r="I81" s="31"/>
      <c r="J81" s="31"/>
      <c r="K81" s="31"/>
      <c r="L81" s="31"/>
      <c r="M81" s="30">
        <f t="shared" si="12"/>
        <v>0</v>
      </c>
      <c r="N81" s="31"/>
      <c r="O81" s="31"/>
      <c r="P81" s="31"/>
      <c r="Q81" s="31"/>
      <c r="R81" s="12">
        <f t="shared" si="13"/>
        <v>0</v>
      </c>
    </row>
    <row r="82" spans="1:18" s="25" customFormat="1" ht="24">
      <c r="A82" s="16" t="s">
        <v>139</v>
      </c>
      <c r="B82" s="20">
        <f t="shared" si="6"/>
        <v>72</v>
      </c>
      <c r="C82" s="30">
        <f t="shared" si="10"/>
        <v>0</v>
      </c>
      <c r="D82" s="31"/>
      <c r="E82" s="31"/>
      <c r="F82" s="31"/>
      <c r="G82" s="31"/>
      <c r="H82" s="30">
        <f t="shared" si="11"/>
        <v>0</v>
      </c>
      <c r="I82" s="31"/>
      <c r="J82" s="31"/>
      <c r="K82" s="31"/>
      <c r="L82" s="31"/>
      <c r="M82" s="30">
        <f t="shared" si="12"/>
        <v>0</v>
      </c>
      <c r="N82" s="31"/>
      <c r="O82" s="31"/>
      <c r="P82" s="31"/>
      <c r="Q82" s="31"/>
      <c r="R82" s="12">
        <f t="shared" si="13"/>
        <v>0</v>
      </c>
    </row>
    <row r="83" spans="1:18" s="25" customFormat="1" ht="14.25">
      <c r="A83" s="19" t="s">
        <v>140</v>
      </c>
      <c r="B83" s="20">
        <f t="shared" si="6"/>
        <v>73</v>
      </c>
      <c r="C83" s="30">
        <f t="shared" si="10"/>
        <v>0</v>
      </c>
      <c r="D83" s="31"/>
      <c r="E83" s="31"/>
      <c r="F83" s="31"/>
      <c r="G83" s="31"/>
      <c r="H83" s="30">
        <f t="shared" si="11"/>
        <v>0</v>
      </c>
      <c r="I83" s="31"/>
      <c r="J83" s="31"/>
      <c r="K83" s="31"/>
      <c r="L83" s="31"/>
      <c r="M83" s="30">
        <f t="shared" si="12"/>
        <v>0</v>
      </c>
      <c r="N83" s="31"/>
      <c r="O83" s="31"/>
      <c r="P83" s="31"/>
      <c r="Q83" s="31"/>
      <c r="R83" s="12">
        <f t="shared" si="13"/>
        <v>0</v>
      </c>
    </row>
    <row r="84" spans="1:18" s="25" customFormat="1" ht="24">
      <c r="A84" s="16" t="s">
        <v>141</v>
      </c>
      <c r="B84" s="20">
        <f t="shared" si="6"/>
        <v>74</v>
      </c>
      <c r="C84" s="30">
        <f t="shared" si="10"/>
        <v>0</v>
      </c>
      <c r="D84" s="31"/>
      <c r="E84" s="31"/>
      <c r="F84" s="31"/>
      <c r="G84" s="31"/>
      <c r="H84" s="30">
        <f t="shared" si="11"/>
        <v>0</v>
      </c>
      <c r="I84" s="31"/>
      <c r="J84" s="31"/>
      <c r="K84" s="31"/>
      <c r="L84" s="31"/>
      <c r="M84" s="30">
        <f t="shared" si="12"/>
        <v>0</v>
      </c>
      <c r="N84" s="31"/>
      <c r="O84" s="31"/>
      <c r="P84" s="31"/>
      <c r="Q84" s="31"/>
      <c r="R84" s="12">
        <f t="shared" si="13"/>
        <v>0</v>
      </c>
    </row>
    <row r="85" spans="1:18" s="25" customFormat="1" ht="14.25">
      <c r="A85" s="19" t="s">
        <v>142</v>
      </c>
      <c r="B85" s="20">
        <f aca="true" t="shared" si="14" ref="B85:B142">1+B84</f>
        <v>75</v>
      </c>
      <c r="C85" s="30">
        <f t="shared" si="10"/>
        <v>0</v>
      </c>
      <c r="D85" s="31"/>
      <c r="E85" s="31"/>
      <c r="F85" s="31"/>
      <c r="G85" s="31"/>
      <c r="H85" s="30">
        <f t="shared" si="11"/>
        <v>0</v>
      </c>
      <c r="I85" s="31"/>
      <c r="J85" s="31"/>
      <c r="K85" s="31"/>
      <c r="L85" s="31"/>
      <c r="M85" s="30">
        <f t="shared" si="12"/>
        <v>0</v>
      </c>
      <c r="N85" s="31"/>
      <c r="O85" s="31"/>
      <c r="P85" s="31"/>
      <c r="Q85" s="31"/>
      <c r="R85" s="12">
        <f t="shared" si="13"/>
        <v>0</v>
      </c>
    </row>
    <row r="86" spans="1:18" s="25" customFormat="1" ht="14.25">
      <c r="A86" s="19" t="s">
        <v>143</v>
      </c>
      <c r="B86" s="20">
        <f t="shared" si="14"/>
        <v>76</v>
      </c>
      <c r="C86" s="30">
        <f t="shared" si="10"/>
        <v>85</v>
      </c>
      <c r="D86" s="31">
        <v>16</v>
      </c>
      <c r="E86" s="31">
        <v>69</v>
      </c>
      <c r="F86" s="31"/>
      <c r="G86" s="31"/>
      <c r="H86" s="30">
        <f t="shared" si="11"/>
        <v>47</v>
      </c>
      <c r="I86" s="31">
        <v>31</v>
      </c>
      <c r="J86" s="31">
        <v>16</v>
      </c>
      <c r="K86" s="31"/>
      <c r="L86" s="31"/>
      <c r="M86" s="30">
        <f t="shared" si="12"/>
        <v>0</v>
      </c>
      <c r="N86" s="31"/>
      <c r="O86" s="31"/>
      <c r="P86" s="31"/>
      <c r="Q86" s="31"/>
      <c r="R86" s="12">
        <f t="shared" si="13"/>
        <v>0</v>
      </c>
    </row>
    <row r="87" spans="1:18" s="25" customFormat="1" ht="14.25">
      <c r="A87" s="19" t="s">
        <v>144</v>
      </c>
      <c r="B87" s="20">
        <f t="shared" si="14"/>
        <v>77</v>
      </c>
      <c r="C87" s="30">
        <f t="shared" si="10"/>
        <v>85</v>
      </c>
      <c r="D87" s="31">
        <v>16</v>
      </c>
      <c r="E87" s="31">
        <v>69</v>
      </c>
      <c r="F87" s="31"/>
      <c r="G87" s="31"/>
      <c r="H87" s="30">
        <f t="shared" si="11"/>
        <v>47</v>
      </c>
      <c r="I87" s="31">
        <v>31</v>
      </c>
      <c r="J87" s="31">
        <v>16</v>
      </c>
      <c r="K87" s="31"/>
      <c r="L87" s="31"/>
      <c r="M87" s="30">
        <f t="shared" si="12"/>
        <v>0</v>
      </c>
      <c r="N87" s="31"/>
      <c r="O87" s="31"/>
      <c r="P87" s="31"/>
      <c r="Q87" s="31"/>
      <c r="R87" s="12">
        <f t="shared" si="13"/>
        <v>0</v>
      </c>
    </row>
    <row r="88" spans="1:18" s="25" customFormat="1" ht="24">
      <c r="A88" s="16" t="s">
        <v>145</v>
      </c>
      <c r="B88" s="20">
        <f t="shared" si="14"/>
        <v>78</v>
      </c>
      <c r="C88" s="30">
        <f t="shared" si="10"/>
        <v>0</v>
      </c>
      <c r="D88" s="31"/>
      <c r="E88" s="31"/>
      <c r="F88" s="31"/>
      <c r="G88" s="31"/>
      <c r="H88" s="30">
        <f t="shared" si="11"/>
        <v>0</v>
      </c>
      <c r="I88" s="31"/>
      <c r="J88" s="31"/>
      <c r="K88" s="31"/>
      <c r="L88" s="31"/>
      <c r="M88" s="30">
        <f t="shared" si="12"/>
        <v>0</v>
      </c>
      <c r="N88" s="31"/>
      <c r="O88" s="31"/>
      <c r="P88" s="31"/>
      <c r="Q88" s="31"/>
      <c r="R88" s="12">
        <f t="shared" si="13"/>
        <v>0</v>
      </c>
    </row>
    <row r="89" spans="1:18" s="25" customFormat="1" ht="24">
      <c r="A89" s="16" t="s">
        <v>146</v>
      </c>
      <c r="B89" s="20">
        <f t="shared" si="14"/>
        <v>79</v>
      </c>
      <c r="C89" s="30">
        <f t="shared" si="10"/>
        <v>0</v>
      </c>
      <c r="D89" s="31"/>
      <c r="E89" s="31"/>
      <c r="F89" s="31"/>
      <c r="G89" s="31"/>
      <c r="H89" s="30">
        <f t="shared" si="11"/>
        <v>0</v>
      </c>
      <c r="I89" s="31"/>
      <c r="J89" s="31"/>
      <c r="K89" s="31"/>
      <c r="L89" s="31"/>
      <c r="M89" s="30">
        <f t="shared" si="12"/>
        <v>0</v>
      </c>
      <c r="N89" s="31"/>
      <c r="O89" s="31"/>
      <c r="P89" s="31"/>
      <c r="Q89" s="31"/>
      <c r="R89" s="12">
        <f t="shared" si="13"/>
        <v>0</v>
      </c>
    </row>
    <row r="90" spans="1:18" s="25" customFormat="1" ht="24">
      <c r="A90" s="16" t="s">
        <v>147</v>
      </c>
      <c r="B90" s="20">
        <f t="shared" si="14"/>
        <v>80</v>
      </c>
      <c r="C90" s="30">
        <f t="shared" si="10"/>
        <v>0</v>
      </c>
      <c r="D90" s="31"/>
      <c r="E90" s="31"/>
      <c r="F90" s="31"/>
      <c r="G90" s="31"/>
      <c r="H90" s="30">
        <f t="shared" si="11"/>
        <v>0</v>
      </c>
      <c r="I90" s="31"/>
      <c r="J90" s="31"/>
      <c r="K90" s="31"/>
      <c r="L90" s="31"/>
      <c r="M90" s="30">
        <f t="shared" si="12"/>
        <v>0</v>
      </c>
      <c r="N90" s="31"/>
      <c r="O90" s="31"/>
      <c r="P90" s="31"/>
      <c r="Q90" s="31"/>
      <c r="R90" s="12">
        <f t="shared" si="13"/>
        <v>0</v>
      </c>
    </row>
    <row r="91" spans="1:18" s="25" customFormat="1" ht="14.25">
      <c r="A91" s="19" t="s">
        <v>148</v>
      </c>
      <c r="B91" s="20">
        <f t="shared" si="14"/>
        <v>81</v>
      </c>
      <c r="C91" s="30">
        <f t="shared" si="10"/>
        <v>0</v>
      </c>
      <c r="D91" s="31"/>
      <c r="E91" s="31"/>
      <c r="F91" s="31"/>
      <c r="G91" s="31"/>
      <c r="H91" s="30">
        <f t="shared" si="11"/>
        <v>0</v>
      </c>
      <c r="I91" s="31"/>
      <c r="J91" s="31"/>
      <c r="K91" s="31"/>
      <c r="L91" s="31"/>
      <c r="M91" s="30">
        <f t="shared" si="12"/>
        <v>0</v>
      </c>
      <c r="N91" s="31"/>
      <c r="O91" s="31"/>
      <c r="P91" s="31"/>
      <c r="Q91" s="31"/>
      <c r="R91" s="12">
        <f t="shared" si="13"/>
        <v>0</v>
      </c>
    </row>
    <row r="92" spans="1:18" s="25" customFormat="1" ht="14.25">
      <c r="A92" s="19" t="s">
        <v>149</v>
      </c>
      <c r="B92" s="20">
        <f t="shared" si="14"/>
        <v>82</v>
      </c>
      <c r="C92" s="30">
        <f t="shared" si="10"/>
        <v>0</v>
      </c>
      <c r="D92" s="31"/>
      <c r="E92" s="31"/>
      <c r="F92" s="31"/>
      <c r="G92" s="31"/>
      <c r="H92" s="30">
        <f t="shared" si="11"/>
        <v>0</v>
      </c>
      <c r="I92" s="31"/>
      <c r="J92" s="31"/>
      <c r="K92" s="31"/>
      <c r="L92" s="31"/>
      <c r="M92" s="30">
        <f t="shared" si="12"/>
        <v>0</v>
      </c>
      <c r="N92" s="31"/>
      <c r="O92" s="31"/>
      <c r="P92" s="31"/>
      <c r="Q92" s="31"/>
      <c r="R92" s="12">
        <f t="shared" si="13"/>
        <v>0</v>
      </c>
    </row>
    <row r="93" spans="1:18" s="25" customFormat="1" ht="14.25">
      <c r="A93" s="19" t="s">
        <v>150</v>
      </c>
      <c r="B93" s="20">
        <f t="shared" si="14"/>
        <v>83</v>
      </c>
      <c r="C93" s="30">
        <f t="shared" si="10"/>
        <v>0</v>
      </c>
      <c r="D93" s="31"/>
      <c r="E93" s="31"/>
      <c r="F93" s="31"/>
      <c r="G93" s="31"/>
      <c r="H93" s="30">
        <f t="shared" si="11"/>
        <v>0</v>
      </c>
      <c r="I93" s="31"/>
      <c r="J93" s="31"/>
      <c r="K93" s="31"/>
      <c r="L93" s="31"/>
      <c r="M93" s="30">
        <f t="shared" si="12"/>
        <v>0</v>
      </c>
      <c r="N93" s="31"/>
      <c r="O93" s="31"/>
      <c r="P93" s="31"/>
      <c r="Q93" s="31"/>
      <c r="R93" s="12">
        <f t="shared" si="13"/>
        <v>0</v>
      </c>
    </row>
    <row r="94" spans="1:18" s="25" customFormat="1" ht="14.25">
      <c r="A94" s="19" t="s">
        <v>151</v>
      </c>
      <c r="B94" s="20">
        <f t="shared" si="14"/>
        <v>84</v>
      </c>
      <c r="C94" s="30">
        <f t="shared" si="10"/>
        <v>0</v>
      </c>
      <c r="D94" s="31"/>
      <c r="E94" s="31"/>
      <c r="F94" s="31"/>
      <c r="G94" s="31"/>
      <c r="H94" s="30">
        <f t="shared" si="11"/>
        <v>0</v>
      </c>
      <c r="I94" s="31"/>
      <c r="J94" s="31"/>
      <c r="K94" s="31"/>
      <c r="L94" s="31"/>
      <c r="M94" s="30">
        <f t="shared" si="12"/>
        <v>0</v>
      </c>
      <c r="N94" s="31"/>
      <c r="O94" s="31"/>
      <c r="P94" s="31"/>
      <c r="Q94" s="31"/>
      <c r="R94" s="12">
        <f t="shared" si="13"/>
        <v>0</v>
      </c>
    </row>
    <row r="95" spans="1:18" s="25" customFormat="1" ht="14.25">
      <c r="A95" s="19" t="s">
        <v>152</v>
      </c>
      <c r="B95" s="20">
        <f t="shared" si="14"/>
        <v>85</v>
      </c>
      <c r="C95" s="30">
        <f t="shared" si="10"/>
        <v>0</v>
      </c>
      <c r="D95" s="31"/>
      <c r="E95" s="31"/>
      <c r="F95" s="31"/>
      <c r="G95" s="31"/>
      <c r="H95" s="30">
        <f t="shared" si="11"/>
        <v>0</v>
      </c>
      <c r="I95" s="31"/>
      <c r="J95" s="31"/>
      <c r="K95" s="31"/>
      <c r="L95" s="31"/>
      <c r="M95" s="30">
        <f t="shared" si="12"/>
        <v>0</v>
      </c>
      <c r="N95" s="31"/>
      <c r="O95" s="31"/>
      <c r="P95" s="31"/>
      <c r="Q95" s="31"/>
      <c r="R95" s="12">
        <f t="shared" si="13"/>
        <v>0</v>
      </c>
    </row>
    <row r="96" spans="1:18" s="25" customFormat="1" ht="14.25">
      <c r="A96" s="19" t="s">
        <v>153</v>
      </c>
      <c r="B96" s="20">
        <f t="shared" si="14"/>
        <v>86</v>
      </c>
      <c r="C96" s="30">
        <f t="shared" si="10"/>
        <v>0</v>
      </c>
      <c r="D96" s="31"/>
      <c r="E96" s="31"/>
      <c r="F96" s="31"/>
      <c r="G96" s="31"/>
      <c r="H96" s="30">
        <f t="shared" si="11"/>
        <v>0</v>
      </c>
      <c r="I96" s="31"/>
      <c r="J96" s="31"/>
      <c r="K96" s="31"/>
      <c r="L96" s="31"/>
      <c r="M96" s="30">
        <f t="shared" si="12"/>
        <v>0</v>
      </c>
      <c r="N96" s="31"/>
      <c r="O96" s="31"/>
      <c r="P96" s="31"/>
      <c r="Q96" s="31"/>
      <c r="R96" s="12">
        <f t="shared" si="13"/>
        <v>0</v>
      </c>
    </row>
    <row r="97" spans="1:18" s="25" customFormat="1" ht="14.25">
      <c r="A97" s="19" t="s">
        <v>154</v>
      </c>
      <c r="B97" s="20">
        <f t="shared" si="14"/>
        <v>87</v>
      </c>
      <c r="C97" s="30">
        <f t="shared" si="10"/>
        <v>0</v>
      </c>
      <c r="D97" s="31"/>
      <c r="E97" s="31"/>
      <c r="F97" s="31"/>
      <c r="G97" s="31"/>
      <c r="H97" s="30">
        <f t="shared" si="11"/>
        <v>0</v>
      </c>
      <c r="I97" s="31"/>
      <c r="J97" s="31"/>
      <c r="K97" s="31"/>
      <c r="L97" s="31"/>
      <c r="M97" s="30">
        <f t="shared" si="12"/>
        <v>0</v>
      </c>
      <c r="N97" s="31"/>
      <c r="O97" s="31"/>
      <c r="P97" s="31"/>
      <c r="Q97" s="31"/>
      <c r="R97" s="12">
        <f t="shared" si="13"/>
        <v>0</v>
      </c>
    </row>
    <row r="98" spans="1:18" s="25" customFormat="1" ht="14.25">
      <c r="A98" s="19" t="s">
        <v>155</v>
      </c>
      <c r="B98" s="20">
        <f t="shared" si="14"/>
        <v>88</v>
      </c>
      <c r="C98" s="30">
        <f t="shared" si="10"/>
        <v>0</v>
      </c>
      <c r="D98" s="31"/>
      <c r="E98" s="31"/>
      <c r="F98" s="31"/>
      <c r="G98" s="31"/>
      <c r="H98" s="30">
        <f t="shared" si="11"/>
        <v>0</v>
      </c>
      <c r="I98" s="31"/>
      <c r="J98" s="31"/>
      <c r="K98" s="31"/>
      <c r="L98" s="31"/>
      <c r="M98" s="30">
        <f t="shared" si="12"/>
        <v>0</v>
      </c>
      <c r="N98" s="31"/>
      <c r="O98" s="31"/>
      <c r="P98" s="31"/>
      <c r="Q98" s="31"/>
      <c r="R98" s="12">
        <f t="shared" si="13"/>
        <v>0</v>
      </c>
    </row>
    <row r="99" spans="1:18" s="25" customFormat="1" ht="14.25">
      <c r="A99" s="19" t="s">
        <v>156</v>
      </c>
      <c r="B99" s="20">
        <f t="shared" si="14"/>
        <v>89</v>
      </c>
      <c r="C99" s="30">
        <f t="shared" si="10"/>
        <v>0</v>
      </c>
      <c r="D99" s="31"/>
      <c r="E99" s="31"/>
      <c r="F99" s="31"/>
      <c r="G99" s="31"/>
      <c r="H99" s="30">
        <f t="shared" si="11"/>
        <v>0</v>
      </c>
      <c r="I99" s="31"/>
      <c r="J99" s="31"/>
      <c r="K99" s="31"/>
      <c r="L99" s="31"/>
      <c r="M99" s="30">
        <f t="shared" si="12"/>
        <v>0</v>
      </c>
      <c r="N99" s="31"/>
      <c r="O99" s="31"/>
      <c r="P99" s="31"/>
      <c r="Q99" s="31"/>
      <c r="R99" s="12">
        <f t="shared" si="13"/>
        <v>0</v>
      </c>
    </row>
    <row r="100" spans="1:18" s="25" customFormat="1" ht="14.25">
      <c r="A100" s="19" t="s">
        <v>157</v>
      </c>
      <c r="B100" s="20">
        <f t="shared" si="14"/>
        <v>90</v>
      </c>
      <c r="C100" s="30">
        <f t="shared" si="10"/>
        <v>0</v>
      </c>
      <c r="D100" s="31"/>
      <c r="E100" s="31"/>
      <c r="F100" s="31"/>
      <c r="G100" s="31"/>
      <c r="H100" s="30">
        <f t="shared" si="11"/>
        <v>0</v>
      </c>
      <c r="I100" s="31"/>
      <c r="J100" s="31"/>
      <c r="K100" s="31"/>
      <c r="L100" s="31"/>
      <c r="M100" s="30">
        <f t="shared" si="12"/>
        <v>0</v>
      </c>
      <c r="N100" s="31"/>
      <c r="O100" s="31"/>
      <c r="P100" s="31"/>
      <c r="Q100" s="31"/>
      <c r="R100" s="12">
        <f t="shared" si="13"/>
        <v>0</v>
      </c>
    </row>
    <row r="101" spans="1:18" s="25" customFormat="1" ht="14.25">
      <c r="A101" s="19" t="s">
        <v>158</v>
      </c>
      <c r="B101" s="20">
        <f t="shared" si="14"/>
        <v>91</v>
      </c>
      <c r="C101" s="30">
        <f t="shared" si="10"/>
        <v>0</v>
      </c>
      <c r="D101" s="31"/>
      <c r="E101" s="31"/>
      <c r="F101" s="31"/>
      <c r="G101" s="31"/>
      <c r="H101" s="30">
        <f t="shared" si="11"/>
        <v>0</v>
      </c>
      <c r="I101" s="31"/>
      <c r="J101" s="31"/>
      <c r="K101" s="31"/>
      <c r="L101" s="31"/>
      <c r="M101" s="30">
        <f t="shared" si="12"/>
        <v>0</v>
      </c>
      <c r="N101" s="31"/>
      <c r="O101" s="31"/>
      <c r="P101" s="31"/>
      <c r="Q101" s="31"/>
      <c r="R101" s="12">
        <f t="shared" si="13"/>
        <v>0</v>
      </c>
    </row>
    <row r="102" spans="1:18" s="25" customFormat="1" ht="14.25">
      <c r="A102" s="19" t="s">
        <v>159</v>
      </c>
      <c r="B102" s="20">
        <f t="shared" si="14"/>
        <v>92</v>
      </c>
      <c r="C102" s="30">
        <f t="shared" si="10"/>
        <v>0</v>
      </c>
      <c r="D102" s="31"/>
      <c r="E102" s="31"/>
      <c r="F102" s="31"/>
      <c r="G102" s="31"/>
      <c r="H102" s="30">
        <f t="shared" si="11"/>
        <v>0</v>
      </c>
      <c r="I102" s="31"/>
      <c r="J102" s="31"/>
      <c r="K102" s="31"/>
      <c r="L102" s="31"/>
      <c r="M102" s="30">
        <f t="shared" si="12"/>
        <v>0</v>
      </c>
      <c r="N102" s="31"/>
      <c r="O102" s="31"/>
      <c r="P102" s="31"/>
      <c r="Q102" s="31"/>
      <c r="R102" s="12">
        <f t="shared" si="13"/>
        <v>0</v>
      </c>
    </row>
    <row r="103" spans="1:18" s="25" customFormat="1" ht="14.25">
      <c r="A103" s="19" t="s">
        <v>160</v>
      </c>
      <c r="B103" s="20">
        <f t="shared" si="14"/>
        <v>93</v>
      </c>
      <c r="C103" s="30">
        <f t="shared" si="10"/>
        <v>0</v>
      </c>
      <c r="D103" s="31"/>
      <c r="E103" s="31"/>
      <c r="F103" s="31"/>
      <c r="G103" s="31"/>
      <c r="H103" s="30">
        <f t="shared" si="11"/>
        <v>0</v>
      </c>
      <c r="I103" s="31"/>
      <c r="J103" s="31"/>
      <c r="K103" s="31"/>
      <c r="L103" s="31"/>
      <c r="M103" s="30">
        <f t="shared" si="12"/>
        <v>0</v>
      </c>
      <c r="N103" s="31"/>
      <c r="O103" s="31"/>
      <c r="P103" s="31"/>
      <c r="Q103" s="31"/>
      <c r="R103" s="12">
        <f t="shared" si="13"/>
        <v>0</v>
      </c>
    </row>
    <row r="104" spans="1:18" s="25" customFormat="1" ht="24">
      <c r="A104" s="16" t="s">
        <v>161</v>
      </c>
      <c r="B104" s="20">
        <f t="shared" si="14"/>
        <v>94</v>
      </c>
      <c r="C104" s="30">
        <f t="shared" si="10"/>
        <v>0</v>
      </c>
      <c r="D104" s="31"/>
      <c r="E104" s="31"/>
      <c r="F104" s="31"/>
      <c r="G104" s="31"/>
      <c r="H104" s="30">
        <f t="shared" si="11"/>
        <v>0</v>
      </c>
      <c r="I104" s="31"/>
      <c r="J104" s="31"/>
      <c r="K104" s="31"/>
      <c r="L104" s="31"/>
      <c r="M104" s="30">
        <f t="shared" si="12"/>
        <v>0</v>
      </c>
      <c r="N104" s="31"/>
      <c r="O104" s="31"/>
      <c r="P104" s="31"/>
      <c r="Q104" s="31"/>
      <c r="R104" s="12">
        <f t="shared" si="13"/>
        <v>0</v>
      </c>
    </row>
    <row r="105" spans="1:18" s="25" customFormat="1" ht="14.25">
      <c r="A105" s="19" t="s">
        <v>162</v>
      </c>
      <c r="B105" s="20">
        <f t="shared" si="14"/>
        <v>95</v>
      </c>
      <c r="C105" s="30">
        <f t="shared" si="10"/>
        <v>0</v>
      </c>
      <c r="D105" s="31"/>
      <c r="E105" s="31"/>
      <c r="F105" s="31"/>
      <c r="G105" s="31"/>
      <c r="H105" s="30">
        <f t="shared" si="11"/>
        <v>0</v>
      </c>
      <c r="I105" s="31"/>
      <c r="J105" s="31"/>
      <c r="K105" s="31"/>
      <c r="L105" s="31"/>
      <c r="M105" s="30">
        <f t="shared" si="12"/>
        <v>0</v>
      </c>
      <c r="N105" s="31"/>
      <c r="O105" s="31"/>
      <c r="P105" s="31"/>
      <c r="Q105" s="31"/>
      <c r="R105" s="12">
        <f t="shared" si="13"/>
        <v>0</v>
      </c>
    </row>
    <row r="106" spans="1:18" s="25" customFormat="1" ht="14.25">
      <c r="A106" s="19" t="s">
        <v>163</v>
      </c>
      <c r="B106" s="20">
        <f t="shared" si="14"/>
        <v>96</v>
      </c>
      <c r="C106" s="30">
        <f t="shared" si="10"/>
        <v>0</v>
      </c>
      <c r="D106" s="31"/>
      <c r="E106" s="31"/>
      <c r="F106" s="31"/>
      <c r="G106" s="31"/>
      <c r="H106" s="30">
        <f t="shared" si="11"/>
        <v>0</v>
      </c>
      <c r="I106" s="31"/>
      <c r="J106" s="31"/>
      <c r="K106" s="31"/>
      <c r="L106" s="31"/>
      <c r="M106" s="30">
        <f t="shared" si="12"/>
        <v>0</v>
      </c>
      <c r="N106" s="31"/>
      <c r="O106" s="31"/>
      <c r="P106" s="31"/>
      <c r="Q106" s="31"/>
      <c r="R106" s="12">
        <f t="shared" si="13"/>
        <v>0</v>
      </c>
    </row>
    <row r="107" spans="1:18" s="25" customFormat="1" ht="36">
      <c r="A107" s="16" t="s">
        <v>164</v>
      </c>
      <c r="B107" s="20">
        <f t="shared" si="14"/>
        <v>97</v>
      </c>
      <c r="C107" s="30">
        <f>C108+C109+C110</f>
        <v>44</v>
      </c>
      <c r="D107" s="30">
        <f aca="true" t="shared" si="15" ref="D107:Q107">D108+D109+D110</f>
        <v>16</v>
      </c>
      <c r="E107" s="30">
        <f t="shared" si="15"/>
        <v>28</v>
      </c>
      <c r="F107" s="30">
        <f t="shared" si="15"/>
        <v>0</v>
      </c>
      <c r="G107" s="30">
        <f t="shared" si="15"/>
        <v>0</v>
      </c>
      <c r="H107" s="30">
        <f t="shared" si="15"/>
        <v>32</v>
      </c>
      <c r="I107" s="30">
        <f t="shared" si="15"/>
        <v>16</v>
      </c>
      <c r="J107" s="30">
        <f t="shared" si="15"/>
        <v>16</v>
      </c>
      <c r="K107" s="30">
        <f t="shared" si="15"/>
        <v>0</v>
      </c>
      <c r="L107" s="30">
        <f t="shared" si="15"/>
        <v>0</v>
      </c>
      <c r="M107" s="30">
        <f t="shared" si="15"/>
        <v>20</v>
      </c>
      <c r="N107" s="30">
        <f t="shared" si="15"/>
        <v>20</v>
      </c>
      <c r="O107" s="30">
        <f t="shared" si="15"/>
        <v>0</v>
      </c>
      <c r="P107" s="30">
        <f t="shared" si="15"/>
        <v>0</v>
      </c>
      <c r="Q107" s="30">
        <f t="shared" si="15"/>
        <v>0</v>
      </c>
      <c r="R107" s="12">
        <f t="shared" si="13"/>
        <v>0</v>
      </c>
    </row>
    <row r="108" spans="1:18" s="25" customFormat="1" ht="14.25">
      <c r="A108" s="19" t="s">
        <v>165</v>
      </c>
      <c r="B108" s="20">
        <f t="shared" si="14"/>
        <v>98</v>
      </c>
      <c r="C108" s="30">
        <f t="shared" si="10"/>
        <v>44</v>
      </c>
      <c r="D108" s="31">
        <v>16</v>
      </c>
      <c r="E108" s="31">
        <v>28</v>
      </c>
      <c r="F108" s="31"/>
      <c r="G108" s="31"/>
      <c r="H108" s="30">
        <f t="shared" si="11"/>
        <v>32</v>
      </c>
      <c r="I108" s="31">
        <v>16</v>
      </c>
      <c r="J108" s="31">
        <v>16</v>
      </c>
      <c r="K108" s="31"/>
      <c r="L108" s="31"/>
      <c r="M108" s="30">
        <f t="shared" si="12"/>
        <v>20</v>
      </c>
      <c r="N108" s="31">
        <v>20</v>
      </c>
      <c r="O108" s="31"/>
      <c r="P108" s="31"/>
      <c r="Q108" s="31"/>
      <c r="R108" s="12">
        <f t="shared" si="13"/>
        <v>0</v>
      </c>
    </row>
    <row r="109" spans="1:18" s="25" customFormat="1" ht="24">
      <c r="A109" s="16" t="s">
        <v>166</v>
      </c>
      <c r="B109" s="20">
        <f t="shared" si="14"/>
        <v>99</v>
      </c>
      <c r="C109" s="30">
        <f t="shared" si="10"/>
        <v>0</v>
      </c>
      <c r="D109" s="31"/>
      <c r="E109" s="31"/>
      <c r="F109" s="31"/>
      <c r="G109" s="31"/>
      <c r="H109" s="30">
        <f t="shared" si="11"/>
        <v>0</v>
      </c>
      <c r="I109" s="31"/>
      <c r="J109" s="31"/>
      <c r="K109" s="31"/>
      <c r="L109" s="31"/>
      <c r="M109" s="30">
        <f t="shared" si="12"/>
        <v>0</v>
      </c>
      <c r="N109" s="31"/>
      <c r="O109" s="31"/>
      <c r="P109" s="31"/>
      <c r="Q109" s="31"/>
      <c r="R109" s="12">
        <f t="shared" si="13"/>
        <v>0</v>
      </c>
    </row>
    <row r="110" spans="1:18" s="25" customFormat="1" ht="14.25">
      <c r="A110" s="19" t="s">
        <v>167</v>
      </c>
      <c r="B110" s="20">
        <f t="shared" si="14"/>
        <v>100</v>
      </c>
      <c r="C110" s="30">
        <f t="shared" si="10"/>
        <v>0</v>
      </c>
      <c r="D110" s="31"/>
      <c r="E110" s="31"/>
      <c r="F110" s="31"/>
      <c r="G110" s="31"/>
      <c r="H110" s="30">
        <f t="shared" si="11"/>
        <v>0</v>
      </c>
      <c r="I110" s="31"/>
      <c r="J110" s="31"/>
      <c r="K110" s="31"/>
      <c r="L110" s="31"/>
      <c r="M110" s="30">
        <f t="shared" si="12"/>
        <v>0</v>
      </c>
      <c r="N110" s="31"/>
      <c r="O110" s="31"/>
      <c r="P110" s="31"/>
      <c r="Q110" s="31"/>
      <c r="R110" s="12">
        <f t="shared" si="13"/>
        <v>0</v>
      </c>
    </row>
    <row r="111" spans="1:18" s="25" customFormat="1" ht="24">
      <c r="A111" s="16" t="s">
        <v>168</v>
      </c>
      <c r="B111" s="20">
        <f t="shared" si="14"/>
        <v>101</v>
      </c>
      <c r="C111" s="30">
        <f aca="true" t="shared" si="16" ref="C111:Q111">C112+C113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  <c r="I111" s="30">
        <f t="shared" si="16"/>
        <v>0</v>
      </c>
      <c r="J111" s="30">
        <f t="shared" si="16"/>
        <v>0</v>
      </c>
      <c r="K111" s="30">
        <f t="shared" si="16"/>
        <v>0</v>
      </c>
      <c r="L111" s="30">
        <f t="shared" si="16"/>
        <v>0</v>
      </c>
      <c r="M111" s="30">
        <f t="shared" si="16"/>
        <v>0</v>
      </c>
      <c r="N111" s="30">
        <f t="shared" si="16"/>
        <v>0</v>
      </c>
      <c r="O111" s="30">
        <f t="shared" si="16"/>
        <v>0</v>
      </c>
      <c r="P111" s="30">
        <f t="shared" si="16"/>
        <v>0</v>
      </c>
      <c r="Q111" s="30">
        <f t="shared" si="16"/>
        <v>0</v>
      </c>
      <c r="R111" s="12">
        <f t="shared" si="13"/>
        <v>0</v>
      </c>
    </row>
    <row r="112" spans="1:18" s="25" customFormat="1" ht="14.25">
      <c r="A112" s="19" t="s">
        <v>169</v>
      </c>
      <c r="B112" s="20">
        <f t="shared" si="14"/>
        <v>102</v>
      </c>
      <c r="C112" s="30">
        <f t="shared" si="10"/>
        <v>0</v>
      </c>
      <c r="D112" s="31"/>
      <c r="E112" s="31"/>
      <c r="F112" s="31"/>
      <c r="G112" s="31"/>
      <c r="H112" s="30">
        <f t="shared" si="11"/>
        <v>0</v>
      </c>
      <c r="I112" s="31"/>
      <c r="J112" s="31"/>
      <c r="K112" s="31"/>
      <c r="L112" s="31"/>
      <c r="M112" s="30">
        <f t="shared" si="12"/>
        <v>0</v>
      </c>
      <c r="N112" s="31"/>
      <c r="O112" s="31"/>
      <c r="P112" s="31"/>
      <c r="Q112" s="31"/>
      <c r="R112" s="12">
        <f t="shared" si="13"/>
        <v>0</v>
      </c>
    </row>
    <row r="113" spans="1:18" s="25" customFormat="1" ht="14.25">
      <c r="A113" s="19" t="s">
        <v>170</v>
      </c>
      <c r="B113" s="20">
        <f t="shared" si="14"/>
        <v>103</v>
      </c>
      <c r="C113" s="30">
        <f t="shared" si="10"/>
        <v>0</v>
      </c>
      <c r="D113" s="31"/>
      <c r="E113" s="31"/>
      <c r="F113" s="31"/>
      <c r="G113" s="31"/>
      <c r="H113" s="30">
        <f t="shared" si="11"/>
        <v>0</v>
      </c>
      <c r="I113" s="31"/>
      <c r="J113" s="31"/>
      <c r="K113" s="31"/>
      <c r="L113" s="31"/>
      <c r="M113" s="30">
        <f t="shared" si="12"/>
        <v>0</v>
      </c>
      <c r="N113" s="31"/>
      <c r="O113" s="31"/>
      <c r="P113" s="31"/>
      <c r="Q113" s="31"/>
      <c r="R113" s="12">
        <f t="shared" si="13"/>
        <v>0</v>
      </c>
    </row>
    <row r="114" spans="1:18" s="25" customFormat="1" ht="14.25">
      <c r="A114" s="19" t="s">
        <v>171</v>
      </c>
      <c r="B114" s="20">
        <f t="shared" si="14"/>
        <v>104</v>
      </c>
      <c r="C114" s="30">
        <f t="shared" si="10"/>
        <v>0</v>
      </c>
      <c r="D114" s="31"/>
      <c r="E114" s="31"/>
      <c r="F114" s="31"/>
      <c r="G114" s="31"/>
      <c r="H114" s="30">
        <f t="shared" si="11"/>
        <v>0</v>
      </c>
      <c r="I114" s="31"/>
      <c r="J114" s="31"/>
      <c r="K114" s="31"/>
      <c r="L114" s="31"/>
      <c r="M114" s="30">
        <f t="shared" si="12"/>
        <v>0</v>
      </c>
      <c r="N114" s="31"/>
      <c r="O114" s="31"/>
      <c r="P114" s="31"/>
      <c r="Q114" s="31"/>
      <c r="R114" s="12">
        <f t="shared" si="13"/>
        <v>0</v>
      </c>
    </row>
    <row r="115" spans="1:18" s="25" customFormat="1" ht="14.25">
      <c r="A115" s="19" t="s">
        <v>172</v>
      </c>
      <c r="B115" s="20">
        <f t="shared" si="14"/>
        <v>105</v>
      </c>
      <c r="C115" s="30">
        <f t="shared" si="10"/>
        <v>0</v>
      </c>
      <c r="D115" s="31"/>
      <c r="E115" s="31"/>
      <c r="F115" s="31"/>
      <c r="G115" s="31"/>
      <c r="H115" s="30">
        <f t="shared" si="11"/>
        <v>0</v>
      </c>
      <c r="I115" s="31"/>
      <c r="J115" s="31"/>
      <c r="K115" s="31"/>
      <c r="L115" s="31"/>
      <c r="M115" s="30">
        <f t="shared" si="12"/>
        <v>0</v>
      </c>
      <c r="N115" s="31"/>
      <c r="O115" s="31"/>
      <c r="P115" s="31"/>
      <c r="Q115" s="31"/>
      <c r="R115" s="12">
        <f t="shared" si="13"/>
        <v>0</v>
      </c>
    </row>
    <row r="116" spans="1:18" s="25" customFormat="1" ht="24">
      <c r="A116" s="16" t="s">
        <v>173</v>
      </c>
      <c r="B116" s="20">
        <f t="shared" si="14"/>
        <v>106</v>
      </c>
      <c r="C116" s="30">
        <f t="shared" si="10"/>
        <v>0</v>
      </c>
      <c r="D116" s="31"/>
      <c r="E116" s="31"/>
      <c r="F116" s="31"/>
      <c r="G116" s="31"/>
      <c r="H116" s="30">
        <f t="shared" si="11"/>
        <v>0</v>
      </c>
      <c r="I116" s="31"/>
      <c r="J116" s="31"/>
      <c r="K116" s="31"/>
      <c r="L116" s="31"/>
      <c r="M116" s="30">
        <f t="shared" si="12"/>
        <v>0</v>
      </c>
      <c r="N116" s="31"/>
      <c r="O116" s="31"/>
      <c r="P116" s="31"/>
      <c r="Q116" s="31"/>
      <c r="R116" s="12">
        <f t="shared" si="13"/>
        <v>0</v>
      </c>
    </row>
    <row r="117" spans="1:18" s="25" customFormat="1" ht="14.25">
      <c r="A117" s="19" t="s">
        <v>174</v>
      </c>
      <c r="B117" s="20">
        <f t="shared" si="14"/>
        <v>107</v>
      </c>
      <c r="C117" s="30">
        <f t="shared" si="10"/>
        <v>0</v>
      </c>
      <c r="D117" s="31"/>
      <c r="E117" s="31"/>
      <c r="F117" s="31"/>
      <c r="G117" s="31"/>
      <c r="H117" s="30">
        <f t="shared" si="11"/>
        <v>0</v>
      </c>
      <c r="I117" s="31"/>
      <c r="J117" s="31"/>
      <c r="K117" s="31"/>
      <c r="L117" s="31"/>
      <c r="M117" s="30">
        <f t="shared" si="12"/>
        <v>0</v>
      </c>
      <c r="N117" s="31"/>
      <c r="O117" s="31"/>
      <c r="P117" s="31"/>
      <c r="Q117" s="31"/>
      <c r="R117" s="12">
        <f t="shared" si="13"/>
        <v>0</v>
      </c>
    </row>
    <row r="118" spans="1:18" s="25" customFormat="1" ht="14.25">
      <c r="A118" s="19" t="s">
        <v>175</v>
      </c>
      <c r="B118" s="20">
        <f t="shared" si="14"/>
        <v>108</v>
      </c>
      <c r="C118" s="30">
        <f t="shared" si="10"/>
        <v>0</v>
      </c>
      <c r="D118" s="31"/>
      <c r="E118" s="31"/>
      <c r="F118" s="31"/>
      <c r="G118" s="31"/>
      <c r="H118" s="30">
        <f t="shared" si="11"/>
        <v>0</v>
      </c>
      <c r="I118" s="31"/>
      <c r="J118" s="31"/>
      <c r="K118" s="31"/>
      <c r="L118" s="31"/>
      <c r="M118" s="30">
        <f t="shared" si="12"/>
        <v>0</v>
      </c>
      <c r="N118" s="31"/>
      <c r="O118" s="31"/>
      <c r="P118" s="31"/>
      <c r="Q118" s="31"/>
      <c r="R118" s="12">
        <f t="shared" si="13"/>
        <v>0</v>
      </c>
    </row>
    <row r="119" spans="1:18" s="25" customFormat="1" ht="24">
      <c r="A119" s="16" t="s">
        <v>176</v>
      </c>
      <c r="B119" s="20">
        <f t="shared" si="14"/>
        <v>109</v>
      </c>
      <c r="C119" s="30">
        <f t="shared" si="10"/>
        <v>0</v>
      </c>
      <c r="D119" s="31"/>
      <c r="E119" s="31"/>
      <c r="F119" s="31"/>
      <c r="G119" s="31"/>
      <c r="H119" s="30">
        <f t="shared" si="11"/>
        <v>0</v>
      </c>
      <c r="I119" s="31"/>
      <c r="J119" s="31"/>
      <c r="K119" s="31"/>
      <c r="L119" s="31"/>
      <c r="M119" s="30">
        <f t="shared" si="12"/>
        <v>0</v>
      </c>
      <c r="N119" s="31"/>
      <c r="O119" s="31"/>
      <c r="P119" s="31"/>
      <c r="Q119" s="31"/>
      <c r="R119" s="12">
        <f t="shared" si="13"/>
        <v>0</v>
      </c>
    </row>
    <row r="120" spans="1:18" s="25" customFormat="1" ht="48">
      <c r="A120" s="16" t="s">
        <v>177</v>
      </c>
      <c r="B120" s="20">
        <f t="shared" si="14"/>
        <v>110</v>
      </c>
      <c r="C120" s="30">
        <f t="shared" si="10"/>
        <v>0</v>
      </c>
      <c r="D120" s="31"/>
      <c r="E120" s="31"/>
      <c r="F120" s="31"/>
      <c r="G120" s="31"/>
      <c r="H120" s="30">
        <f t="shared" si="11"/>
        <v>0</v>
      </c>
      <c r="I120" s="31"/>
      <c r="J120" s="31"/>
      <c r="K120" s="31"/>
      <c r="L120" s="31"/>
      <c r="M120" s="30">
        <f t="shared" si="12"/>
        <v>0</v>
      </c>
      <c r="N120" s="31"/>
      <c r="O120" s="31"/>
      <c r="P120" s="31"/>
      <c r="Q120" s="31"/>
      <c r="R120" s="12">
        <f t="shared" si="13"/>
        <v>0</v>
      </c>
    </row>
    <row r="121" spans="1:18" s="25" customFormat="1" ht="24">
      <c r="A121" s="16" t="s">
        <v>178</v>
      </c>
      <c r="B121" s="20">
        <f t="shared" si="14"/>
        <v>111</v>
      </c>
      <c r="C121" s="30">
        <f t="shared" si="10"/>
        <v>0</v>
      </c>
      <c r="D121" s="31"/>
      <c r="E121" s="31"/>
      <c r="F121" s="31"/>
      <c r="G121" s="31"/>
      <c r="H121" s="30">
        <f t="shared" si="11"/>
        <v>0</v>
      </c>
      <c r="I121" s="31"/>
      <c r="J121" s="31"/>
      <c r="K121" s="31"/>
      <c r="L121" s="31"/>
      <c r="M121" s="30">
        <f t="shared" si="12"/>
        <v>0</v>
      </c>
      <c r="N121" s="31"/>
      <c r="O121" s="31"/>
      <c r="P121" s="31"/>
      <c r="Q121" s="31"/>
      <c r="R121" s="12">
        <f t="shared" si="13"/>
        <v>0</v>
      </c>
    </row>
    <row r="122" spans="1:18" s="25" customFormat="1" ht="14.25">
      <c r="A122" s="34" t="s">
        <v>36</v>
      </c>
      <c r="B122" s="20">
        <f t="shared" si="14"/>
        <v>112</v>
      </c>
      <c r="C122" s="30">
        <f t="shared" si="10"/>
        <v>439</v>
      </c>
      <c r="D122" s="30">
        <f aca="true" t="shared" si="17" ref="D122:Q122">SUM(D11:D21)+SUM(D24:D34)+SUM(D37:D46)+SUM(D48:D57)+SUM(D60:D86)+SUM(D89:D107)+D111+SUM(D114:D121)</f>
        <v>296</v>
      </c>
      <c r="E122" s="30">
        <f t="shared" si="17"/>
        <v>143</v>
      </c>
      <c r="F122" s="30">
        <f t="shared" si="17"/>
        <v>0</v>
      </c>
      <c r="G122" s="30">
        <f t="shared" si="17"/>
        <v>0</v>
      </c>
      <c r="H122" s="30">
        <f t="shared" si="11"/>
        <v>191</v>
      </c>
      <c r="I122" s="30">
        <f t="shared" si="17"/>
        <v>159</v>
      </c>
      <c r="J122" s="30">
        <f t="shared" si="17"/>
        <v>32</v>
      </c>
      <c r="K122" s="30">
        <f t="shared" si="17"/>
        <v>0</v>
      </c>
      <c r="L122" s="30">
        <f t="shared" si="17"/>
        <v>0</v>
      </c>
      <c r="M122" s="30">
        <f t="shared" si="12"/>
        <v>88</v>
      </c>
      <c r="N122" s="30">
        <f t="shared" si="17"/>
        <v>88</v>
      </c>
      <c r="O122" s="30">
        <f t="shared" si="17"/>
        <v>0</v>
      </c>
      <c r="P122" s="30">
        <f t="shared" si="17"/>
        <v>0</v>
      </c>
      <c r="Q122" s="30">
        <f t="shared" si="17"/>
        <v>0</v>
      </c>
      <c r="R122" s="12">
        <f t="shared" si="13"/>
        <v>0</v>
      </c>
    </row>
    <row r="123" spans="1:18" s="25" customFormat="1" ht="48">
      <c r="A123" s="16" t="s">
        <v>179</v>
      </c>
      <c r="B123" s="20">
        <f t="shared" si="14"/>
        <v>113</v>
      </c>
      <c r="C123" s="30">
        <f t="shared" si="10"/>
        <v>439</v>
      </c>
      <c r="D123" s="30">
        <f aca="true" t="shared" si="18" ref="D123:Q123">D124+D125+D126</f>
        <v>296</v>
      </c>
      <c r="E123" s="30">
        <f t="shared" si="18"/>
        <v>143</v>
      </c>
      <c r="F123" s="30">
        <f t="shared" si="18"/>
        <v>0</v>
      </c>
      <c r="G123" s="30">
        <f t="shared" si="18"/>
        <v>0</v>
      </c>
      <c r="H123" s="30">
        <f t="shared" si="11"/>
        <v>191</v>
      </c>
      <c r="I123" s="30">
        <f t="shared" si="18"/>
        <v>159</v>
      </c>
      <c r="J123" s="30">
        <f t="shared" si="18"/>
        <v>32</v>
      </c>
      <c r="K123" s="30">
        <f t="shared" si="18"/>
        <v>0</v>
      </c>
      <c r="L123" s="30">
        <f t="shared" si="18"/>
        <v>0</v>
      </c>
      <c r="M123" s="30">
        <f t="shared" si="12"/>
        <v>88</v>
      </c>
      <c r="N123" s="30">
        <f t="shared" si="18"/>
        <v>88</v>
      </c>
      <c r="O123" s="30">
        <f t="shared" si="18"/>
        <v>0</v>
      </c>
      <c r="P123" s="30">
        <f t="shared" si="18"/>
        <v>0</v>
      </c>
      <c r="Q123" s="30">
        <f t="shared" si="18"/>
        <v>0</v>
      </c>
      <c r="R123" s="12">
        <f t="shared" si="13"/>
        <v>0</v>
      </c>
    </row>
    <row r="124" spans="1:18" s="25" customFormat="1" ht="60">
      <c r="A124" s="16" t="s">
        <v>180</v>
      </c>
      <c r="B124" s="20">
        <f t="shared" si="14"/>
        <v>114</v>
      </c>
      <c r="C124" s="30">
        <f t="shared" si="10"/>
        <v>439</v>
      </c>
      <c r="D124" s="31">
        <v>296</v>
      </c>
      <c r="E124" s="31">
        <v>143</v>
      </c>
      <c r="F124" s="31"/>
      <c r="G124" s="31"/>
      <c r="H124" s="30">
        <f t="shared" si="11"/>
        <v>191</v>
      </c>
      <c r="I124" s="31">
        <v>159</v>
      </c>
      <c r="J124" s="31">
        <v>32</v>
      </c>
      <c r="K124" s="31"/>
      <c r="L124" s="31"/>
      <c r="M124" s="30">
        <f t="shared" si="12"/>
        <v>88</v>
      </c>
      <c r="N124" s="31">
        <v>88</v>
      </c>
      <c r="O124" s="31"/>
      <c r="P124" s="31"/>
      <c r="Q124" s="31"/>
      <c r="R124" s="12">
        <f t="shared" si="13"/>
        <v>0</v>
      </c>
    </row>
    <row r="125" spans="1:18" s="25" customFormat="1" ht="36">
      <c r="A125" s="16" t="s">
        <v>181</v>
      </c>
      <c r="B125" s="20">
        <f t="shared" si="14"/>
        <v>115</v>
      </c>
      <c r="C125" s="30">
        <f t="shared" si="10"/>
        <v>0</v>
      </c>
      <c r="D125" s="31"/>
      <c r="E125" s="31"/>
      <c r="F125" s="31"/>
      <c r="G125" s="31"/>
      <c r="H125" s="30">
        <f t="shared" si="11"/>
        <v>0</v>
      </c>
      <c r="I125" s="31"/>
      <c r="J125" s="31"/>
      <c r="K125" s="31"/>
      <c r="L125" s="31"/>
      <c r="M125" s="30">
        <f t="shared" si="12"/>
        <v>0</v>
      </c>
      <c r="N125" s="31"/>
      <c r="O125" s="31"/>
      <c r="P125" s="31"/>
      <c r="Q125" s="31"/>
      <c r="R125" s="12">
        <f t="shared" si="13"/>
        <v>0</v>
      </c>
    </row>
    <row r="126" spans="1:18" s="25" customFormat="1" ht="36">
      <c r="A126" s="16" t="s">
        <v>182</v>
      </c>
      <c r="B126" s="20">
        <f t="shared" si="14"/>
        <v>116</v>
      </c>
      <c r="C126" s="30">
        <f t="shared" si="10"/>
        <v>0</v>
      </c>
      <c r="D126" s="31"/>
      <c r="E126" s="31"/>
      <c r="F126" s="31"/>
      <c r="G126" s="31"/>
      <c r="H126" s="30">
        <f t="shared" si="11"/>
        <v>0</v>
      </c>
      <c r="I126" s="31"/>
      <c r="J126" s="31"/>
      <c r="K126" s="31"/>
      <c r="L126" s="31"/>
      <c r="M126" s="30">
        <f t="shared" si="12"/>
        <v>0</v>
      </c>
      <c r="N126" s="31"/>
      <c r="O126" s="31"/>
      <c r="P126" s="31"/>
      <c r="Q126" s="31"/>
      <c r="R126" s="12">
        <f t="shared" si="13"/>
        <v>0</v>
      </c>
    </row>
    <row r="127" spans="1:18" s="25" customFormat="1" ht="14.25">
      <c r="A127" s="19" t="s">
        <v>26</v>
      </c>
      <c r="B127" s="20">
        <f t="shared" si="14"/>
        <v>117</v>
      </c>
      <c r="C127" s="30">
        <f t="shared" si="10"/>
        <v>0</v>
      </c>
      <c r="D127" s="30">
        <f aca="true" t="shared" si="19" ref="D127:Q127">D128+D129+D130</f>
        <v>0</v>
      </c>
      <c r="E127" s="30">
        <f t="shared" si="19"/>
        <v>0</v>
      </c>
      <c r="F127" s="30">
        <f t="shared" si="19"/>
        <v>0</v>
      </c>
      <c r="G127" s="30">
        <f t="shared" si="19"/>
        <v>0</v>
      </c>
      <c r="H127" s="30">
        <f t="shared" si="11"/>
        <v>0</v>
      </c>
      <c r="I127" s="30">
        <f t="shared" si="19"/>
        <v>0</v>
      </c>
      <c r="J127" s="30">
        <f t="shared" si="19"/>
        <v>0</v>
      </c>
      <c r="K127" s="30">
        <f t="shared" si="19"/>
        <v>0</v>
      </c>
      <c r="L127" s="30">
        <f t="shared" si="19"/>
        <v>0</v>
      </c>
      <c r="M127" s="30">
        <f t="shared" si="12"/>
        <v>0</v>
      </c>
      <c r="N127" s="30">
        <f t="shared" si="19"/>
        <v>0</v>
      </c>
      <c r="O127" s="30">
        <f t="shared" si="19"/>
        <v>0</v>
      </c>
      <c r="P127" s="30">
        <f t="shared" si="19"/>
        <v>0</v>
      </c>
      <c r="Q127" s="30">
        <f t="shared" si="19"/>
        <v>0</v>
      </c>
      <c r="R127" s="12">
        <f t="shared" si="13"/>
        <v>0</v>
      </c>
    </row>
    <row r="128" spans="1:18" s="25" customFormat="1" ht="60">
      <c r="A128" s="16" t="s">
        <v>180</v>
      </c>
      <c r="B128" s="20">
        <f t="shared" si="14"/>
        <v>118</v>
      </c>
      <c r="C128" s="30">
        <f t="shared" si="10"/>
        <v>0</v>
      </c>
      <c r="D128" s="31"/>
      <c r="E128" s="31"/>
      <c r="F128" s="31"/>
      <c r="G128" s="31"/>
      <c r="H128" s="30">
        <f t="shared" si="11"/>
        <v>0</v>
      </c>
      <c r="I128" s="31"/>
      <c r="J128" s="31"/>
      <c r="K128" s="31"/>
      <c r="L128" s="31"/>
      <c r="M128" s="30">
        <f t="shared" si="12"/>
        <v>0</v>
      </c>
      <c r="N128" s="31"/>
      <c r="O128" s="31"/>
      <c r="P128" s="31"/>
      <c r="Q128" s="31"/>
      <c r="R128" s="12">
        <f t="shared" si="13"/>
        <v>0</v>
      </c>
    </row>
    <row r="129" spans="1:18" s="25" customFormat="1" ht="36">
      <c r="A129" s="16" t="s">
        <v>181</v>
      </c>
      <c r="B129" s="20">
        <f t="shared" si="14"/>
        <v>119</v>
      </c>
      <c r="C129" s="30">
        <f t="shared" si="10"/>
        <v>0</v>
      </c>
      <c r="D129" s="31"/>
      <c r="E129" s="31"/>
      <c r="F129" s="31"/>
      <c r="G129" s="31"/>
      <c r="H129" s="30">
        <f t="shared" si="11"/>
        <v>0</v>
      </c>
      <c r="I129" s="31"/>
      <c r="J129" s="31"/>
      <c r="K129" s="31"/>
      <c r="L129" s="31"/>
      <c r="M129" s="30">
        <f t="shared" si="12"/>
        <v>0</v>
      </c>
      <c r="N129" s="31"/>
      <c r="O129" s="31"/>
      <c r="P129" s="31"/>
      <c r="Q129" s="31"/>
      <c r="R129" s="12">
        <f t="shared" si="13"/>
        <v>0</v>
      </c>
    </row>
    <row r="130" spans="1:18" s="25" customFormat="1" ht="36">
      <c r="A130" s="16" t="s">
        <v>182</v>
      </c>
      <c r="B130" s="20">
        <f t="shared" si="14"/>
        <v>120</v>
      </c>
      <c r="C130" s="30">
        <f t="shared" si="10"/>
        <v>0</v>
      </c>
      <c r="D130" s="31"/>
      <c r="E130" s="31"/>
      <c r="F130" s="31"/>
      <c r="G130" s="31"/>
      <c r="H130" s="30">
        <f t="shared" si="11"/>
        <v>0</v>
      </c>
      <c r="I130" s="31"/>
      <c r="J130" s="31"/>
      <c r="K130" s="31"/>
      <c r="L130" s="31"/>
      <c r="M130" s="30">
        <f t="shared" si="12"/>
        <v>0</v>
      </c>
      <c r="N130" s="31"/>
      <c r="O130" s="31"/>
      <c r="P130" s="31"/>
      <c r="Q130" s="31"/>
      <c r="R130" s="12">
        <f t="shared" si="13"/>
        <v>0</v>
      </c>
    </row>
    <row r="131" spans="1:18" s="25" customFormat="1" ht="14.25">
      <c r="A131" s="19" t="s">
        <v>27</v>
      </c>
      <c r="B131" s="20">
        <f t="shared" si="14"/>
        <v>121</v>
      </c>
      <c r="C131" s="30">
        <f t="shared" si="10"/>
        <v>0</v>
      </c>
      <c r="D131" s="30">
        <f aca="true" t="shared" si="20" ref="D131:Q131">D132+D133+D134</f>
        <v>0</v>
      </c>
      <c r="E131" s="30">
        <f t="shared" si="20"/>
        <v>0</v>
      </c>
      <c r="F131" s="30">
        <f t="shared" si="20"/>
        <v>0</v>
      </c>
      <c r="G131" s="30">
        <f t="shared" si="20"/>
        <v>0</v>
      </c>
      <c r="H131" s="30">
        <f t="shared" si="11"/>
        <v>0</v>
      </c>
      <c r="I131" s="30">
        <f t="shared" si="20"/>
        <v>0</v>
      </c>
      <c r="J131" s="30">
        <f t="shared" si="20"/>
        <v>0</v>
      </c>
      <c r="K131" s="30">
        <f t="shared" si="20"/>
        <v>0</v>
      </c>
      <c r="L131" s="30">
        <f t="shared" si="20"/>
        <v>0</v>
      </c>
      <c r="M131" s="30">
        <f t="shared" si="12"/>
        <v>0</v>
      </c>
      <c r="N131" s="30">
        <f t="shared" si="20"/>
        <v>0</v>
      </c>
      <c r="O131" s="30">
        <f t="shared" si="20"/>
        <v>0</v>
      </c>
      <c r="P131" s="30">
        <f t="shared" si="20"/>
        <v>0</v>
      </c>
      <c r="Q131" s="30">
        <f t="shared" si="20"/>
        <v>0</v>
      </c>
      <c r="R131" s="12">
        <f t="shared" si="13"/>
        <v>0</v>
      </c>
    </row>
    <row r="132" spans="1:18" s="25" customFormat="1" ht="60">
      <c r="A132" s="16" t="s">
        <v>180</v>
      </c>
      <c r="B132" s="20">
        <f t="shared" si="14"/>
        <v>122</v>
      </c>
      <c r="C132" s="30">
        <f t="shared" si="10"/>
        <v>0</v>
      </c>
      <c r="D132" s="31"/>
      <c r="E132" s="31"/>
      <c r="F132" s="31"/>
      <c r="G132" s="31"/>
      <c r="H132" s="30">
        <f t="shared" si="11"/>
        <v>0</v>
      </c>
      <c r="I132" s="31"/>
      <c r="J132" s="31"/>
      <c r="K132" s="31"/>
      <c r="L132" s="31"/>
      <c r="M132" s="30">
        <f t="shared" si="12"/>
        <v>0</v>
      </c>
      <c r="N132" s="31"/>
      <c r="O132" s="31"/>
      <c r="P132" s="31"/>
      <c r="Q132" s="31"/>
      <c r="R132" s="12">
        <f t="shared" si="13"/>
        <v>0</v>
      </c>
    </row>
    <row r="133" spans="1:18" s="25" customFormat="1" ht="36">
      <c r="A133" s="16" t="s">
        <v>181</v>
      </c>
      <c r="B133" s="20">
        <f t="shared" si="14"/>
        <v>123</v>
      </c>
      <c r="C133" s="30">
        <f t="shared" si="10"/>
        <v>0</v>
      </c>
      <c r="D133" s="31"/>
      <c r="E133" s="31"/>
      <c r="F133" s="31"/>
      <c r="G133" s="31"/>
      <c r="H133" s="30">
        <f t="shared" si="11"/>
        <v>0</v>
      </c>
      <c r="I133" s="31"/>
      <c r="J133" s="31"/>
      <c r="K133" s="31"/>
      <c r="L133" s="31"/>
      <c r="M133" s="30">
        <f t="shared" si="12"/>
        <v>0</v>
      </c>
      <c r="N133" s="31"/>
      <c r="O133" s="31"/>
      <c r="P133" s="31"/>
      <c r="Q133" s="31"/>
      <c r="R133" s="12">
        <f t="shared" si="13"/>
        <v>0</v>
      </c>
    </row>
    <row r="134" spans="1:18" s="25" customFormat="1" ht="36">
      <c r="A134" s="16" t="s">
        <v>182</v>
      </c>
      <c r="B134" s="20">
        <f t="shared" si="14"/>
        <v>124</v>
      </c>
      <c r="C134" s="30">
        <f t="shared" si="10"/>
        <v>0</v>
      </c>
      <c r="D134" s="31"/>
      <c r="E134" s="31"/>
      <c r="F134" s="31"/>
      <c r="G134" s="31"/>
      <c r="H134" s="30">
        <f t="shared" si="11"/>
        <v>0</v>
      </c>
      <c r="I134" s="31"/>
      <c r="J134" s="31"/>
      <c r="K134" s="31"/>
      <c r="L134" s="31"/>
      <c r="M134" s="30">
        <f t="shared" si="12"/>
        <v>0</v>
      </c>
      <c r="N134" s="31"/>
      <c r="O134" s="31"/>
      <c r="P134" s="31"/>
      <c r="Q134" s="31"/>
      <c r="R134" s="12">
        <f t="shared" si="13"/>
        <v>0</v>
      </c>
    </row>
    <row r="135" spans="1:18" s="25" customFormat="1" ht="14.25">
      <c r="A135" s="19" t="s">
        <v>28</v>
      </c>
      <c r="B135" s="20">
        <f t="shared" si="14"/>
        <v>125</v>
      </c>
      <c r="C135" s="30">
        <f t="shared" si="10"/>
        <v>0</v>
      </c>
      <c r="D135" s="30">
        <f aca="true" t="shared" si="21" ref="D135:Q135">D136+D137+D138</f>
        <v>0</v>
      </c>
      <c r="E135" s="30">
        <f t="shared" si="21"/>
        <v>0</v>
      </c>
      <c r="F135" s="30">
        <f t="shared" si="21"/>
        <v>0</v>
      </c>
      <c r="G135" s="30">
        <f t="shared" si="21"/>
        <v>0</v>
      </c>
      <c r="H135" s="30">
        <f t="shared" si="11"/>
        <v>0</v>
      </c>
      <c r="I135" s="30">
        <f t="shared" si="21"/>
        <v>0</v>
      </c>
      <c r="J135" s="30">
        <f t="shared" si="21"/>
        <v>0</v>
      </c>
      <c r="K135" s="30">
        <f t="shared" si="21"/>
        <v>0</v>
      </c>
      <c r="L135" s="30">
        <f t="shared" si="21"/>
        <v>0</v>
      </c>
      <c r="M135" s="30">
        <f t="shared" si="12"/>
        <v>0</v>
      </c>
      <c r="N135" s="30">
        <f t="shared" si="21"/>
        <v>0</v>
      </c>
      <c r="O135" s="30">
        <f t="shared" si="21"/>
        <v>0</v>
      </c>
      <c r="P135" s="30">
        <f t="shared" si="21"/>
        <v>0</v>
      </c>
      <c r="Q135" s="30">
        <f t="shared" si="21"/>
        <v>0</v>
      </c>
      <c r="R135" s="12">
        <f t="shared" si="13"/>
        <v>0</v>
      </c>
    </row>
    <row r="136" spans="1:18" s="25" customFormat="1" ht="60">
      <c r="A136" s="16" t="s">
        <v>180</v>
      </c>
      <c r="B136" s="20">
        <f t="shared" si="14"/>
        <v>126</v>
      </c>
      <c r="C136" s="30">
        <f t="shared" si="10"/>
        <v>0</v>
      </c>
      <c r="D136" s="31"/>
      <c r="E136" s="31"/>
      <c r="F136" s="31"/>
      <c r="G136" s="31"/>
      <c r="H136" s="30">
        <f t="shared" si="11"/>
        <v>0</v>
      </c>
      <c r="I136" s="31"/>
      <c r="J136" s="31"/>
      <c r="K136" s="31"/>
      <c r="L136" s="31"/>
      <c r="M136" s="30">
        <f t="shared" si="12"/>
        <v>0</v>
      </c>
      <c r="N136" s="31"/>
      <c r="O136" s="31"/>
      <c r="P136" s="31"/>
      <c r="Q136" s="31"/>
      <c r="R136" s="12">
        <f t="shared" si="13"/>
        <v>0</v>
      </c>
    </row>
    <row r="137" spans="1:18" s="25" customFormat="1" ht="36">
      <c r="A137" s="16" t="s">
        <v>181</v>
      </c>
      <c r="B137" s="20">
        <f t="shared" si="14"/>
        <v>127</v>
      </c>
      <c r="C137" s="30">
        <f t="shared" si="10"/>
        <v>0</v>
      </c>
      <c r="D137" s="31"/>
      <c r="E137" s="31"/>
      <c r="F137" s="31"/>
      <c r="G137" s="31"/>
      <c r="H137" s="30">
        <f t="shared" si="11"/>
        <v>0</v>
      </c>
      <c r="I137" s="31"/>
      <c r="J137" s="31"/>
      <c r="K137" s="31"/>
      <c r="L137" s="31"/>
      <c r="M137" s="30">
        <f t="shared" si="12"/>
        <v>0</v>
      </c>
      <c r="N137" s="31"/>
      <c r="O137" s="31"/>
      <c r="P137" s="31"/>
      <c r="Q137" s="31"/>
      <c r="R137" s="12">
        <f t="shared" si="13"/>
        <v>0</v>
      </c>
    </row>
    <row r="138" spans="1:18" s="25" customFormat="1" ht="36">
      <c r="A138" s="16" t="s">
        <v>182</v>
      </c>
      <c r="B138" s="20">
        <f t="shared" si="14"/>
        <v>128</v>
      </c>
      <c r="C138" s="30">
        <f t="shared" si="10"/>
        <v>0</v>
      </c>
      <c r="D138" s="31"/>
      <c r="E138" s="31"/>
      <c r="F138" s="31"/>
      <c r="G138" s="31"/>
      <c r="H138" s="30">
        <f t="shared" si="11"/>
        <v>0</v>
      </c>
      <c r="I138" s="31"/>
      <c r="J138" s="31"/>
      <c r="K138" s="31"/>
      <c r="L138" s="31"/>
      <c r="M138" s="30">
        <f t="shared" si="12"/>
        <v>0</v>
      </c>
      <c r="N138" s="31"/>
      <c r="O138" s="31"/>
      <c r="P138" s="31"/>
      <c r="Q138" s="31"/>
      <c r="R138" s="12">
        <f t="shared" si="13"/>
        <v>0</v>
      </c>
    </row>
    <row r="139" spans="1:18" s="25" customFormat="1" ht="14.25">
      <c r="A139" s="19" t="s">
        <v>183</v>
      </c>
      <c r="B139" s="20">
        <f t="shared" si="14"/>
        <v>129</v>
      </c>
      <c r="C139" s="30">
        <f t="shared" si="10"/>
        <v>0</v>
      </c>
      <c r="D139" s="30">
        <f aca="true" t="shared" si="22" ref="D139:Q139">D140+D141+D142</f>
        <v>0</v>
      </c>
      <c r="E139" s="30">
        <f t="shared" si="22"/>
        <v>0</v>
      </c>
      <c r="F139" s="30">
        <f t="shared" si="22"/>
        <v>0</v>
      </c>
      <c r="G139" s="30">
        <f t="shared" si="22"/>
        <v>0</v>
      </c>
      <c r="H139" s="30">
        <f t="shared" si="11"/>
        <v>0</v>
      </c>
      <c r="I139" s="30">
        <f t="shared" si="22"/>
        <v>0</v>
      </c>
      <c r="J139" s="30">
        <f t="shared" si="22"/>
        <v>0</v>
      </c>
      <c r="K139" s="30">
        <f t="shared" si="22"/>
        <v>0</v>
      </c>
      <c r="L139" s="30">
        <f t="shared" si="22"/>
        <v>0</v>
      </c>
      <c r="M139" s="30">
        <f t="shared" si="12"/>
        <v>0</v>
      </c>
      <c r="N139" s="30">
        <f t="shared" si="22"/>
        <v>0</v>
      </c>
      <c r="O139" s="30">
        <f t="shared" si="22"/>
        <v>0</v>
      </c>
      <c r="P139" s="30">
        <f t="shared" si="22"/>
        <v>0</v>
      </c>
      <c r="Q139" s="30">
        <f t="shared" si="22"/>
        <v>0</v>
      </c>
      <c r="R139" s="12">
        <f t="shared" si="13"/>
        <v>0</v>
      </c>
    </row>
    <row r="140" spans="1:18" s="25" customFormat="1" ht="60">
      <c r="A140" s="16" t="s">
        <v>180</v>
      </c>
      <c r="B140" s="20">
        <f t="shared" si="14"/>
        <v>130</v>
      </c>
      <c r="C140" s="30">
        <f>SUM(D140:G140)</f>
        <v>0</v>
      </c>
      <c r="D140" s="31"/>
      <c r="E140" s="31"/>
      <c r="F140" s="31"/>
      <c r="G140" s="31"/>
      <c r="H140" s="30">
        <f>SUM(I140:L140)</f>
        <v>0</v>
      </c>
      <c r="I140" s="31"/>
      <c r="J140" s="31"/>
      <c r="K140" s="31"/>
      <c r="L140" s="31"/>
      <c r="M140" s="30">
        <f>SUM(N140:Q140)</f>
        <v>0</v>
      </c>
      <c r="N140" s="31"/>
      <c r="O140" s="31"/>
      <c r="P140" s="31"/>
      <c r="Q140" s="31"/>
      <c r="R140" s="12">
        <f>IF((C140=D140+E140+F140+G140)*OR(H140=I140+J140+K140+L140)*OR(M140=N140+O140+P140+Q140),,"!!!")</f>
        <v>0</v>
      </c>
    </row>
    <row r="141" spans="1:18" s="25" customFormat="1" ht="36">
      <c r="A141" s="16" t="s">
        <v>181</v>
      </c>
      <c r="B141" s="20">
        <f t="shared" si="14"/>
        <v>131</v>
      </c>
      <c r="C141" s="30">
        <f>SUM(D141:G141)</f>
        <v>0</v>
      </c>
      <c r="D141" s="31"/>
      <c r="E141" s="31"/>
      <c r="F141" s="31"/>
      <c r="G141" s="31"/>
      <c r="H141" s="30">
        <f>SUM(I141:L141)</f>
        <v>0</v>
      </c>
      <c r="I141" s="31"/>
      <c r="J141" s="31"/>
      <c r="K141" s="31"/>
      <c r="L141" s="31"/>
      <c r="M141" s="30">
        <f>SUM(N141:Q141)</f>
        <v>0</v>
      </c>
      <c r="N141" s="31"/>
      <c r="O141" s="31"/>
      <c r="P141" s="31"/>
      <c r="Q141" s="31"/>
      <c r="R141" s="12">
        <f>IF((C141=D141+E141+F141+G141)*OR(H141=I141+J141+K141+L141)*OR(M141=N141+O141+P141+Q141),,"!!!")</f>
        <v>0</v>
      </c>
    </row>
    <row r="142" spans="1:18" s="25" customFormat="1" ht="36">
      <c r="A142" s="16" t="s">
        <v>182</v>
      </c>
      <c r="B142" s="20">
        <f t="shared" si="14"/>
        <v>132</v>
      </c>
      <c r="C142" s="30">
        <f>SUM(D142:G142)</f>
        <v>0</v>
      </c>
      <c r="D142" s="31"/>
      <c r="E142" s="31"/>
      <c r="F142" s="31"/>
      <c r="G142" s="31"/>
      <c r="H142" s="30">
        <f>SUM(I142:L142)</f>
        <v>0</v>
      </c>
      <c r="I142" s="31"/>
      <c r="J142" s="31"/>
      <c r="K142" s="31"/>
      <c r="L142" s="31"/>
      <c r="M142" s="30">
        <f>SUM(N142:Q142)</f>
        <v>0</v>
      </c>
      <c r="N142" s="31"/>
      <c r="O142" s="31"/>
      <c r="P142" s="31"/>
      <c r="Q142" s="31"/>
      <c r="R142" s="12">
        <f>IF((C142=D142+E142+F142+G142)*OR(H142=I142+J142+K142+L142)*OR(M142=N142+O142+P142+Q142),,"!!!")</f>
        <v>0</v>
      </c>
    </row>
  </sheetData>
  <sheetProtection password="CF00" sheet="1"/>
  <mergeCells count="14">
    <mergeCell ref="H7:L7"/>
    <mergeCell ref="M7:Q7"/>
    <mergeCell ref="C8:C9"/>
    <mergeCell ref="D8:G8"/>
    <mergeCell ref="H8:H9"/>
    <mergeCell ref="I8:L8"/>
    <mergeCell ref="M8:M9"/>
    <mergeCell ref="N8:Q8"/>
    <mergeCell ref="A1:Q1"/>
    <mergeCell ref="A3:Q3"/>
    <mergeCell ref="A6:Q6"/>
    <mergeCell ref="A7:A9"/>
    <mergeCell ref="B7:B9"/>
    <mergeCell ref="C7:G7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showGridLines="0" showZeros="0" zoomScale="115" zoomScaleNormal="115" zoomScalePageLayoutView="0" workbookViewId="0" topLeftCell="A1">
      <pane xSplit="2" ySplit="10" topLeftCell="C12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V124" sqref="V124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6" width="6.57421875" style="25" customWidth="1"/>
    <col min="7" max="7" width="8.140625" style="25" bestFit="1" customWidth="1"/>
    <col min="8" max="15" width="6.57421875" style="25" customWidth="1"/>
    <col min="16" max="16" width="8.140625" style="25" bestFit="1" customWidth="1"/>
    <col min="17" max="20" width="6.57421875" style="25" customWidth="1"/>
    <col min="21" max="21" width="3.00390625" style="25" customWidth="1"/>
    <col min="22" max="16384" width="9.140625" style="33" customWidth="1"/>
  </cols>
  <sheetData>
    <row r="1" spans="1:20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3:20" s="3" customFormat="1" ht="12">
      <c r="C2" s="12">
        <f aca="true" t="shared" si="0" ref="C2:T2"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t="shared" si="0"/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</row>
    <row r="3" spans="1:20" s="3" customFormat="1" ht="12.75" customHeight="1">
      <c r="A3" s="130" t="s">
        <v>192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="3" customFormat="1" ht="12">
      <c r="B4" s="5"/>
    </row>
    <row r="5" spans="1:20" s="3" customFormat="1" ht="12.75" customHeight="1">
      <c r="A5" s="131" t="s">
        <v>193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3" customFormat="1" ht="24" customHeight="1">
      <c r="A6" s="147" t="s">
        <v>40</v>
      </c>
      <c r="B6" s="150" t="s">
        <v>22</v>
      </c>
      <c r="C6" s="138" t="s">
        <v>194</v>
      </c>
      <c r="D6" s="138"/>
      <c r="E6" s="138"/>
      <c r="F6" s="138"/>
      <c r="G6" s="138"/>
      <c r="H6" s="138"/>
      <c r="I6" s="138"/>
      <c r="J6" s="138"/>
      <c r="K6" s="138"/>
      <c r="L6" s="138" t="s">
        <v>195</v>
      </c>
      <c r="M6" s="138"/>
      <c r="N6" s="138"/>
      <c r="O6" s="138"/>
      <c r="P6" s="138"/>
      <c r="Q6" s="138"/>
      <c r="R6" s="138"/>
      <c r="S6" s="138"/>
      <c r="T6" s="138"/>
    </row>
    <row r="7" spans="1:20" s="3" customFormat="1" ht="12" customHeight="1">
      <c r="A7" s="148"/>
      <c r="B7" s="151"/>
      <c r="C7" s="139" t="s">
        <v>46</v>
      </c>
      <c r="D7" s="138" t="s">
        <v>196</v>
      </c>
      <c r="E7" s="138"/>
      <c r="F7" s="138"/>
      <c r="G7" s="138"/>
      <c r="H7" s="144" t="s">
        <v>197</v>
      </c>
      <c r="I7" s="145"/>
      <c r="J7" s="145"/>
      <c r="K7" s="146"/>
      <c r="L7" s="139" t="s">
        <v>46</v>
      </c>
      <c r="M7" s="138" t="s">
        <v>196</v>
      </c>
      <c r="N7" s="138"/>
      <c r="O7" s="138"/>
      <c r="P7" s="138"/>
      <c r="Q7" s="144" t="s">
        <v>197</v>
      </c>
      <c r="R7" s="145"/>
      <c r="S7" s="145"/>
      <c r="T7" s="146"/>
    </row>
    <row r="8" spans="1:20" s="3" customFormat="1" ht="12" customHeight="1">
      <c r="A8" s="148"/>
      <c r="B8" s="151"/>
      <c r="C8" s="139"/>
      <c r="D8" s="139" t="s">
        <v>44</v>
      </c>
      <c r="E8" s="138" t="s">
        <v>198</v>
      </c>
      <c r="F8" s="138"/>
      <c r="G8" s="138"/>
      <c r="H8" s="142" t="s">
        <v>44</v>
      </c>
      <c r="I8" s="144" t="s">
        <v>198</v>
      </c>
      <c r="J8" s="145"/>
      <c r="K8" s="146"/>
      <c r="L8" s="139"/>
      <c r="M8" s="139" t="s">
        <v>44</v>
      </c>
      <c r="N8" s="138" t="s">
        <v>198</v>
      </c>
      <c r="O8" s="138"/>
      <c r="P8" s="138"/>
      <c r="Q8" s="142" t="s">
        <v>44</v>
      </c>
      <c r="R8" s="144" t="s">
        <v>198</v>
      </c>
      <c r="S8" s="145"/>
      <c r="T8" s="146"/>
    </row>
    <row r="9" spans="1:20" s="3" customFormat="1" ht="24">
      <c r="A9" s="149"/>
      <c r="B9" s="152"/>
      <c r="C9" s="139"/>
      <c r="D9" s="139"/>
      <c r="E9" s="6" t="s">
        <v>199</v>
      </c>
      <c r="F9" s="6" t="s">
        <v>200</v>
      </c>
      <c r="G9" s="6" t="s">
        <v>201</v>
      </c>
      <c r="H9" s="143"/>
      <c r="I9" s="6" t="s">
        <v>202</v>
      </c>
      <c r="J9" s="6" t="s">
        <v>203</v>
      </c>
      <c r="K9" s="6" t="s">
        <v>204</v>
      </c>
      <c r="L9" s="139"/>
      <c r="M9" s="139"/>
      <c r="N9" s="6" t="s">
        <v>199</v>
      </c>
      <c r="O9" s="6" t="s">
        <v>200</v>
      </c>
      <c r="P9" s="6" t="s">
        <v>201</v>
      </c>
      <c r="Q9" s="143"/>
      <c r="R9" s="6" t="s">
        <v>202</v>
      </c>
      <c r="S9" s="6" t="s">
        <v>203</v>
      </c>
      <c r="T9" s="6" t="s">
        <v>204</v>
      </c>
    </row>
    <row r="10" spans="1:20" s="10" customFormat="1" ht="12">
      <c r="A10" s="8">
        <v>1</v>
      </c>
      <c r="B10" s="14">
        <f>1+A10</f>
        <v>2</v>
      </c>
      <c r="C10" s="15">
        <f aca="true" t="shared" si="1" ref="C10:T10">1+B10</f>
        <v>3</v>
      </c>
      <c r="D10" s="15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5">
        <f t="shared" si="1"/>
        <v>8</v>
      </c>
      <c r="I10" s="14">
        <f t="shared" si="1"/>
        <v>9</v>
      </c>
      <c r="J10" s="14">
        <f t="shared" si="1"/>
        <v>10</v>
      </c>
      <c r="K10" s="14">
        <f t="shared" si="1"/>
        <v>11</v>
      </c>
      <c r="L10" s="15">
        <f t="shared" si="1"/>
        <v>12</v>
      </c>
      <c r="M10" s="15">
        <f t="shared" si="1"/>
        <v>13</v>
      </c>
      <c r="N10" s="14">
        <f t="shared" si="1"/>
        <v>14</v>
      </c>
      <c r="O10" s="14">
        <f t="shared" si="1"/>
        <v>15</v>
      </c>
      <c r="P10" s="14">
        <f t="shared" si="1"/>
        <v>16</v>
      </c>
      <c r="Q10" s="15">
        <f t="shared" si="1"/>
        <v>17</v>
      </c>
      <c r="R10" s="14">
        <f t="shared" si="1"/>
        <v>18</v>
      </c>
      <c r="S10" s="14">
        <f t="shared" si="1"/>
        <v>19</v>
      </c>
      <c r="T10" s="14">
        <f t="shared" si="1"/>
        <v>20</v>
      </c>
    </row>
    <row r="11" spans="1:21" s="25" customFormat="1" ht="14.25">
      <c r="A11" s="16" t="s">
        <v>63</v>
      </c>
      <c r="B11" s="17" t="s">
        <v>31</v>
      </c>
      <c r="C11" s="30">
        <f>D11+H11</f>
        <v>0</v>
      </c>
      <c r="D11" s="30">
        <f>SUM(E11:G11)</f>
        <v>0</v>
      </c>
      <c r="E11" s="31"/>
      <c r="F11" s="31"/>
      <c r="G11" s="31"/>
      <c r="H11" s="30">
        <f>SUM(I11:K11)</f>
        <v>0</v>
      </c>
      <c r="I11" s="31"/>
      <c r="J11" s="31"/>
      <c r="K11" s="31"/>
      <c r="L11" s="30">
        <f>M11+Q11</f>
        <v>0</v>
      </c>
      <c r="M11" s="30">
        <f>SUM(N11:P11)</f>
        <v>0</v>
      </c>
      <c r="N11" s="31"/>
      <c r="O11" s="31"/>
      <c r="P11" s="31"/>
      <c r="Q11" s="30">
        <f>SUM(R11:T11)</f>
        <v>0</v>
      </c>
      <c r="R11" s="31"/>
      <c r="S11" s="31"/>
      <c r="T11" s="31"/>
      <c r="U11" s="11">
        <f>IF((C11=D11+H11)*OR(D11=E11+F11+G11)*OR(H11=I11+J11+K11)*OR(L11=M11+Q11)*OR(M11=N11+O11+P11)*OR(Q11=R11+S11+T11),,"!!!")</f>
        <v>0</v>
      </c>
    </row>
    <row r="12" spans="1:21" s="25" customFormat="1" ht="24">
      <c r="A12" s="16" t="s">
        <v>64</v>
      </c>
      <c r="B12" s="17" t="s">
        <v>33</v>
      </c>
      <c r="C12" s="30">
        <f aca="true" t="shared" si="2" ref="C12:C75">D12+H12</f>
        <v>0</v>
      </c>
      <c r="D12" s="30">
        <f aca="true" t="shared" si="3" ref="D12:D75">SUM(E12:G12)</f>
        <v>0</v>
      </c>
      <c r="E12" s="31"/>
      <c r="F12" s="31"/>
      <c r="G12" s="31"/>
      <c r="H12" s="30">
        <f aca="true" t="shared" si="4" ref="H12:H75">SUM(I12:K12)</f>
        <v>0</v>
      </c>
      <c r="I12" s="31"/>
      <c r="J12" s="31"/>
      <c r="K12" s="31"/>
      <c r="L12" s="30">
        <f aca="true" t="shared" si="5" ref="L12:L75">M12+Q12</f>
        <v>0</v>
      </c>
      <c r="M12" s="30">
        <f aca="true" t="shared" si="6" ref="M12:M75">SUM(N12:P12)</f>
        <v>0</v>
      </c>
      <c r="N12" s="31"/>
      <c r="O12" s="31"/>
      <c r="P12" s="31"/>
      <c r="Q12" s="30">
        <f aca="true" t="shared" si="7" ref="Q12:Q75">SUM(R12:T12)</f>
        <v>0</v>
      </c>
      <c r="R12" s="31"/>
      <c r="S12" s="31"/>
      <c r="T12" s="31"/>
      <c r="U12" s="11">
        <f aca="true" t="shared" si="8" ref="U12:U75">IF((C12=D12+H12)*OR(D12=E12+F12+G12)*OR(H12=I12+J12+K12)*OR(L12=M12+Q12)*OR(M12=N12+O12+P12)*OR(Q12=R12+S12+T12),,"!!!")</f>
        <v>0</v>
      </c>
    </row>
    <row r="13" spans="1:21" s="25" customFormat="1" ht="14.25">
      <c r="A13" s="16" t="s">
        <v>65</v>
      </c>
      <c r="B13" s="17" t="s">
        <v>35</v>
      </c>
      <c r="C13" s="30">
        <f t="shared" si="2"/>
        <v>0</v>
      </c>
      <c r="D13" s="30">
        <f t="shared" si="3"/>
        <v>0</v>
      </c>
      <c r="E13" s="31"/>
      <c r="F13" s="31"/>
      <c r="G13" s="31"/>
      <c r="H13" s="30">
        <f t="shared" si="4"/>
        <v>0</v>
      </c>
      <c r="I13" s="31"/>
      <c r="J13" s="31"/>
      <c r="K13" s="31"/>
      <c r="L13" s="30">
        <f t="shared" si="5"/>
        <v>0</v>
      </c>
      <c r="M13" s="30">
        <f t="shared" si="6"/>
        <v>0</v>
      </c>
      <c r="N13" s="31"/>
      <c r="O13" s="31"/>
      <c r="P13" s="31"/>
      <c r="Q13" s="30">
        <f t="shared" si="7"/>
        <v>0</v>
      </c>
      <c r="R13" s="31"/>
      <c r="S13" s="31"/>
      <c r="T13" s="31"/>
      <c r="U13" s="11">
        <f t="shared" si="8"/>
        <v>0</v>
      </c>
    </row>
    <row r="14" spans="1:21" s="25" customFormat="1" ht="14.25">
      <c r="A14" s="16" t="s">
        <v>66</v>
      </c>
      <c r="B14" s="17" t="s">
        <v>37</v>
      </c>
      <c r="C14" s="30">
        <f t="shared" si="2"/>
        <v>0</v>
      </c>
      <c r="D14" s="30">
        <f t="shared" si="3"/>
        <v>0</v>
      </c>
      <c r="E14" s="31"/>
      <c r="F14" s="31"/>
      <c r="G14" s="31"/>
      <c r="H14" s="30">
        <f t="shared" si="4"/>
        <v>0</v>
      </c>
      <c r="I14" s="31"/>
      <c r="J14" s="31"/>
      <c r="K14" s="31"/>
      <c r="L14" s="30">
        <f t="shared" si="5"/>
        <v>0</v>
      </c>
      <c r="M14" s="30">
        <f t="shared" si="6"/>
        <v>0</v>
      </c>
      <c r="N14" s="31"/>
      <c r="O14" s="31"/>
      <c r="P14" s="31"/>
      <c r="Q14" s="30">
        <f t="shared" si="7"/>
        <v>0</v>
      </c>
      <c r="R14" s="31"/>
      <c r="S14" s="31"/>
      <c r="T14" s="31"/>
      <c r="U14" s="11">
        <f t="shared" si="8"/>
        <v>0</v>
      </c>
    </row>
    <row r="15" spans="1:21" s="25" customFormat="1" ht="14.25">
      <c r="A15" s="19" t="s">
        <v>67</v>
      </c>
      <c r="B15" s="17" t="s">
        <v>68</v>
      </c>
      <c r="C15" s="30">
        <f t="shared" si="2"/>
        <v>0</v>
      </c>
      <c r="D15" s="30">
        <f t="shared" si="3"/>
        <v>0</v>
      </c>
      <c r="E15" s="31"/>
      <c r="F15" s="31"/>
      <c r="G15" s="31"/>
      <c r="H15" s="30">
        <f t="shared" si="4"/>
        <v>0</v>
      </c>
      <c r="I15" s="31"/>
      <c r="J15" s="31"/>
      <c r="K15" s="31"/>
      <c r="L15" s="30">
        <f t="shared" si="5"/>
        <v>0</v>
      </c>
      <c r="M15" s="30">
        <f t="shared" si="6"/>
        <v>0</v>
      </c>
      <c r="N15" s="31"/>
      <c r="O15" s="31"/>
      <c r="P15" s="31"/>
      <c r="Q15" s="30">
        <f t="shared" si="7"/>
        <v>0</v>
      </c>
      <c r="R15" s="31"/>
      <c r="S15" s="31"/>
      <c r="T15" s="31"/>
      <c r="U15" s="11">
        <f t="shared" si="8"/>
        <v>0</v>
      </c>
    </row>
    <row r="16" spans="1:21" s="25" customFormat="1" ht="14.25">
      <c r="A16" s="19" t="s">
        <v>69</v>
      </c>
      <c r="B16" s="17" t="s">
        <v>70</v>
      </c>
      <c r="C16" s="30">
        <f t="shared" si="2"/>
        <v>0</v>
      </c>
      <c r="D16" s="30">
        <f t="shared" si="3"/>
        <v>0</v>
      </c>
      <c r="E16" s="31"/>
      <c r="F16" s="31"/>
      <c r="G16" s="31"/>
      <c r="H16" s="30">
        <f t="shared" si="4"/>
        <v>0</v>
      </c>
      <c r="I16" s="31"/>
      <c r="J16" s="31"/>
      <c r="K16" s="31"/>
      <c r="L16" s="30">
        <f t="shared" si="5"/>
        <v>0</v>
      </c>
      <c r="M16" s="30">
        <f t="shared" si="6"/>
        <v>0</v>
      </c>
      <c r="N16" s="31"/>
      <c r="O16" s="31"/>
      <c r="P16" s="31"/>
      <c r="Q16" s="30">
        <f t="shared" si="7"/>
        <v>0</v>
      </c>
      <c r="R16" s="31"/>
      <c r="S16" s="31"/>
      <c r="T16" s="31"/>
      <c r="U16" s="11">
        <f t="shared" si="8"/>
        <v>0</v>
      </c>
    </row>
    <row r="17" spans="1:21" s="25" customFormat="1" ht="14.25">
      <c r="A17" s="19" t="s">
        <v>71</v>
      </c>
      <c r="B17" s="17" t="s">
        <v>72</v>
      </c>
      <c r="C17" s="30">
        <f t="shared" si="2"/>
        <v>0</v>
      </c>
      <c r="D17" s="30">
        <f t="shared" si="3"/>
        <v>0</v>
      </c>
      <c r="E17" s="31"/>
      <c r="F17" s="31"/>
      <c r="G17" s="31"/>
      <c r="H17" s="30">
        <f t="shared" si="4"/>
        <v>0</v>
      </c>
      <c r="I17" s="31"/>
      <c r="J17" s="31"/>
      <c r="K17" s="31"/>
      <c r="L17" s="30">
        <f t="shared" si="5"/>
        <v>0</v>
      </c>
      <c r="M17" s="30">
        <f t="shared" si="6"/>
        <v>0</v>
      </c>
      <c r="N17" s="31"/>
      <c r="O17" s="31"/>
      <c r="P17" s="31"/>
      <c r="Q17" s="30">
        <f t="shared" si="7"/>
        <v>0</v>
      </c>
      <c r="R17" s="31"/>
      <c r="S17" s="31"/>
      <c r="T17" s="31"/>
      <c r="U17" s="11">
        <f t="shared" si="8"/>
        <v>0</v>
      </c>
    </row>
    <row r="18" spans="1:21" s="25" customFormat="1" ht="14.25">
      <c r="A18" s="19" t="s">
        <v>73</v>
      </c>
      <c r="B18" s="17" t="s">
        <v>74</v>
      </c>
      <c r="C18" s="30">
        <f t="shared" si="2"/>
        <v>0</v>
      </c>
      <c r="D18" s="30">
        <f t="shared" si="3"/>
        <v>0</v>
      </c>
      <c r="E18" s="31"/>
      <c r="F18" s="31"/>
      <c r="G18" s="31"/>
      <c r="H18" s="30">
        <f t="shared" si="4"/>
        <v>0</v>
      </c>
      <c r="I18" s="31"/>
      <c r="J18" s="31"/>
      <c r="K18" s="31"/>
      <c r="L18" s="30">
        <f t="shared" si="5"/>
        <v>0</v>
      </c>
      <c r="M18" s="30">
        <f t="shared" si="6"/>
        <v>0</v>
      </c>
      <c r="N18" s="31"/>
      <c r="O18" s="31"/>
      <c r="P18" s="31"/>
      <c r="Q18" s="30">
        <f t="shared" si="7"/>
        <v>0</v>
      </c>
      <c r="R18" s="31"/>
      <c r="S18" s="31"/>
      <c r="T18" s="31"/>
      <c r="U18" s="11">
        <f t="shared" si="8"/>
        <v>0</v>
      </c>
    </row>
    <row r="19" spans="1:21" s="25" customFormat="1" ht="14.25">
      <c r="A19" s="19" t="s">
        <v>75</v>
      </c>
      <c r="B19" s="17" t="s">
        <v>76</v>
      </c>
      <c r="C19" s="30">
        <f t="shared" si="2"/>
        <v>0</v>
      </c>
      <c r="D19" s="30">
        <f t="shared" si="3"/>
        <v>0</v>
      </c>
      <c r="E19" s="31"/>
      <c r="F19" s="31"/>
      <c r="G19" s="31"/>
      <c r="H19" s="30">
        <f t="shared" si="4"/>
        <v>0</v>
      </c>
      <c r="I19" s="31"/>
      <c r="J19" s="31"/>
      <c r="K19" s="31"/>
      <c r="L19" s="30">
        <f t="shared" si="5"/>
        <v>0</v>
      </c>
      <c r="M19" s="30">
        <f t="shared" si="6"/>
        <v>0</v>
      </c>
      <c r="N19" s="31"/>
      <c r="O19" s="31"/>
      <c r="P19" s="31"/>
      <c r="Q19" s="30">
        <f t="shared" si="7"/>
        <v>0</v>
      </c>
      <c r="R19" s="31"/>
      <c r="S19" s="31"/>
      <c r="T19" s="31"/>
      <c r="U19" s="11">
        <f t="shared" si="8"/>
        <v>0</v>
      </c>
    </row>
    <row r="20" spans="1:21" s="25" customFormat="1" ht="14.25">
      <c r="A20" s="19" t="s">
        <v>77</v>
      </c>
      <c r="B20" s="17">
        <f>1+B19</f>
        <v>10</v>
      </c>
      <c r="C20" s="30">
        <f t="shared" si="2"/>
        <v>0</v>
      </c>
      <c r="D20" s="30">
        <f t="shared" si="3"/>
        <v>0</v>
      </c>
      <c r="E20" s="31"/>
      <c r="F20" s="31"/>
      <c r="G20" s="31"/>
      <c r="H20" s="30">
        <f t="shared" si="4"/>
        <v>0</v>
      </c>
      <c r="I20" s="31"/>
      <c r="J20" s="31"/>
      <c r="K20" s="31"/>
      <c r="L20" s="30">
        <f t="shared" si="5"/>
        <v>0</v>
      </c>
      <c r="M20" s="30">
        <f t="shared" si="6"/>
        <v>0</v>
      </c>
      <c r="N20" s="31"/>
      <c r="O20" s="31"/>
      <c r="P20" s="31"/>
      <c r="Q20" s="30">
        <f t="shared" si="7"/>
        <v>0</v>
      </c>
      <c r="R20" s="31"/>
      <c r="S20" s="31"/>
      <c r="T20" s="31"/>
      <c r="U20" s="11">
        <f t="shared" si="8"/>
        <v>0</v>
      </c>
    </row>
    <row r="21" spans="1:21" s="25" customFormat="1" ht="24">
      <c r="A21" s="16" t="s">
        <v>78</v>
      </c>
      <c r="B21" s="17">
        <f aca="true" t="shared" si="9" ref="B21:B84">1+B20</f>
        <v>11</v>
      </c>
      <c r="C21" s="30">
        <f>C22+C23</f>
        <v>0</v>
      </c>
      <c r="D21" s="30">
        <f aca="true" t="shared" si="10" ref="D21:T21">D22+D23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11">
        <f t="shared" si="8"/>
        <v>0</v>
      </c>
    </row>
    <row r="22" spans="1:21" s="25" customFormat="1" ht="14.25">
      <c r="A22" s="19" t="s">
        <v>79</v>
      </c>
      <c r="B22" s="17">
        <f t="shared" si="9"/>
        <v>12</v>
      </c>
      <c r="C22" s="30">
        <f t="shared" si="2"/>
        <v>0</v>
      </c>
      <c r="D22" s="30">
        <f t="shared" si="3"/>
        <v>0</v>
      </c>
      <c r="E22" s="31"/>
      <c r="F22" s="31"/>
      <c r="G22" s="31"/>
      <c r="H22" s="30">
        <f t="shared" si="4"/>
        <v>0</v>
      </c>
      <c r="I22" s="31"/>
      <c r="J22" s="31"/>
      <c r="K22" s="31"/>
      <c r="L22" s="30">
        <f t="shared" si="5"/>
        <v>0</v>
      </c>
      <c r="M22" s="30">
        <f t="shared" si="6"/>
        <v>0</v>
      </c>
      <c r="N22" s="31"/>
      <c r="O22" s="31"/>
      <c r="P22" s="31"/>
      <c r="Q22" s="30">
        <f t="shared" si="7"/>
        <v>0</v>
      </c>
      <c r="R22" s="31"/>
      <c r="S22" s="31"/>
      <c r="T22" s="31"/>
      <c r="U22" s="11">
        <f t="shared" si="8"/>
        <v>0</v>
      </c>
    </row>
    <row r="23" spans="1:21" s="25" customFormat="1" ht="14.25">
      <c r="A23" s="19" t="s">
        <v>80</v>
      </c>
      <c r="B23" s="17">
        <f t="shared" si="9"/>
        <v>13</v>
      </c>
      <c r="C23" s="30">
        <f t="shared" si="2"/>
        <v>0</v>
      </c>
      <c r="D23" s="30">
        <f t="shared" si="3"/>
        <v>0</v>
      </c>
      <c r="E23" s="31"/>
      <c r="F23" s="31"/>
      <c r="G23" s="31"/>
      <c r="H23" s="30">
        <f t="shared" si="4"/>
        <v>0</v>
      </c>
      <c r="I23" s="31"/>
      <c r="J23" s="31"/>
      <c r="K23" s="31"/>
      <c r="L23" s="30">
        <f t="shared" si="5"/>
        <v>0</v>
      </c>
      <c r="M23" s="30">
        <f t="shared" si="6"/>
        <v>0</v>
      </c>
      <c r="N23" s="31"/>
      <c r="O23" s="31"/>
      <c r="P23" s="31"/>
      <c r="Q23" s="30">
        <f t="shared" si="7"/>
        <v>0</v>
      </c>
      <c r="R23" s="31"/>
      <c r="S23" s="31"/>
      <c r="T23" s="31"/>
      <c r="U23" s="11">
        <f t="shared" si="8"/>
        <v>0</v>
      </c>
    </row>
    <row r="24" spans="1:21" s="25" customFormat="1" ht="14.25">
      <c r="A24" s="19" t="s">
        <v>81</v>
      </c>
      <c r="B24" s="17">
        <f t="shared" si="9"/>
        <v>14</v>
      </c>
      <c r="C24" s="30">
        <f t="shared" si="2"/>
        <v>0</v>
      </c>
      <c r="D24" s="30">
        <f t="shared" si="3"/>
        <v>0</v>
      </c>
      <c r="E24" s="31"/>
      <c r="F24" s="31"/>
      <c r="G24" s="31"/>
      <c r="H24" s="30">
        <f t="shared" si="4"/>
        <v>0</v>
      </c>
      <c r="I24" s="31"/>
      <c r="J24" s="31"/>
      <c r="K24" s="31"/>
      <c r="L24" s="30">
        <f t="shared" si="5"/>
        <v>0</v>
      </c>
      <c r="M24" s="30">
        <f t="shared" si="6"/>
        <v>0</v>
      </c>
      <c r="N24" s="31"/>
      <c r="O24" s="31"/>
      <c r="P24" s="31"/>
      <c r="Q24" s="30">
        <f t="shared" si="7"/>
        <v>0</v>
      </c>
      <c r="R24" s="31"/>
      <c r="S24" s="31"/>
      <c r="T24" s="31"/>
      <c r="U24" s="11">
        <f t="shared" si="8"/>
        <v>0</v>
      </c>
    </row>
    <row r="25" spans="1:21" s="25" customFormat="1" ht="14.25">
      <c r="A25" s="19" t="s">
        <v>82</v>
      </c>
      <c r="B25" s="17">
        <f t="shared" si="9"/>
        <v>15</v>
      </c>
      <c r="C25" s="30">
        <f t="shared" si="2"/>
        <v>0</v>
      </c>
      <c r="D25" s="30">
        <f t="shared" si="3"/>
        <v>0</v>
      </c>
      <c r="E25" s="31"/>
      <c r="F25" s="31"/>
      <c r="G25" s="31"/>
      <c r="H25" s="30">
        <f t="shared" si="4"/>
        <v>0</v>
      </c>
      <c r="I25" s="31"/>
      <c r="J25" s="31"/>
      <c r="K25" s="31"/>
      <c r="L25" s="30">
        <f t="shared" si="5"/>
        <v>0</v>
      </c>
      <c r="M25" s="30">
        <f t="shared" si="6"/>
        <v>0</v>
      </c>
      <c r="N25" s="31"/>
      <c r="O25" s="31"/>
      <c r="P25" s="31"/>
      <c r="Q25" s="30">
        <f t="shared" si="7"/>
        <v>0</v>
      </c>
      <c r="R25" s="31"/>
      <c r="S25" s="31"/>
      <c r="T25" s="31"/>
      <c r="U25" s="11">
        <f t="shared" si="8"/>
        <v>0</v>
      </c>
    </row>
    <row r="26" spans="1:21" s="25" customFormat="1" ht="14.25">
      <c r="A26" s="19" t="s">
        <v>83</v>
      </c>
      <c r="B26" s="17">
        <f t="shared" si="9"/>
        <v>16</v>
      </c>
      <c r="C26" s="30">
        <f t="shared" si="2"/>
        <v>0</v>
      </c>
      <c r="D26" s="30">
        <f t="shared" si="3"/>
        <v>0</v>
      </c>
      <c r="E26" s="31"/>
      <c r="F26" s="31"/>
      <c r="G26" s="31"/>
      <c r="H26" s="30">
        <f t="shared" si="4"/>
        <v>0</v>
      </c>
      <c r="I26" s="31"/>
      <c r="J26" s="31"/>
      <c r="K26" s="31"/>
      <c r="L26" s="30">
        <f t="shared" si="5"/>
        <v>0</v>
      </c>
      <c r="M26" s="30">
        <f t="shared" si="6"/>
        <v>0</v>
      </c>
      <c r="N26" s="31"/>
      <c r="O26" s="31"/>
      <c r="P26" s="31"/>
      <c r="Q26" s="30">
        <f t="shared" si="7"/>
        <v>0</v>
      </c>
      <c r="R26" s="31"/>
      <c r="S26" s="31"/>
      <c r="T26" s="31"/>
      <c r="U26" s="11">
        <f t="shared" si="8"/>
        <v>0</v>
      </c>
    </row>
    <row r="27" spans="1:21" s="25" customFormat="1" ht="14.25">
      <c r="A27" s="19" t="s">
        <v>84</v>
      </c>
      <c r="B27" s="17">
        <f t="shared" si="9"/>
        <v>17</v>
      </c>
      <c r="C27" s="30">
        <f t="shared" si="2"/>
        <v>0</v>
      </c>
      <c r="D27" s="30">
        <f t="shared" si="3"/>
        <v>0</v>
      </c>
      <c r="E27" s="31"/>
      <c r="F27" s="31"/>
      <c r="G27" s="31"/>
      <c r="H27" s="30">
        <f t="shared" si="4"/>
        <v>0</v>
      </c>
      <c r="I27" s="31"/>
      <c r="J27" s="31"/>
      <c r="K27" s="31"/>
      <c r="L27" s="30">
        <f t="shared" si="5"/>
        <v>0</v>
      </c>
      <c r="M27" s="30">
        <f t="shared" si="6"/>
        <v>0</v>
      </c>
      <c r="N27" s="31"/>
      <c r="O27" s="31"/>
      <c r="P27" s="31"/>
      <c r="Q27" s="30">
        <f t="shared" si="7"/>
        <v>0</v>
      </c>
      <c r="R27" s="31"/>
      <c r="S27" s="31"/>
      <c r="T27" s="31"/>
      <c r="U27" s="11">
        <f t="shared" si="8"/>
        <v>0</v>
      </c>
    </row>
    <row r="28" spans="1:21" s="25" customFormat="1" ht="14.25">
      <c r="A28" s="19" t="s">
        <v>85</v>
      </c>
      <c r="B28" s="17">
        <f t="shared" si="9"/>
        <v>18</v>
      </c>
      <c r="C28" s="30">
        <f t="shared" si="2"/>
        <v>0</v>
      </c>
      <c r="D28" s="30">
        <f t="shared" si="3"/>
        <v>0</v>
      </c>
      <c r="E28" s="31"/>
      <c r="F28" s="31"/>
      <c r="G28" s="31"/>
      <c r="H28" s="30">
        <f t="shared" si="4"/>
        <v>0</v>
      </c>
      <c r="I28" s="31"/>
      <c r="J28" s="31"/>
      <c r="K28" s="31"/>
      <c r="L28" s="30">
        <f t="shared" si="5"/>
        <v>0</v>
      </c>
      <c r="M28" s="30">
        <f t="shared" si="6"/>
        <v>0</v>
      </c>
      <c r="N28" s="31"/>
      <c r="O28" s="31"/>
      <c r="P28" s="31"/>
      <c r="Q28" s="30">
        <f t="shared" si="7"/>
        <v>0</v>
      </c>
      <c r="R28" s="31"/>
      <c r="S28" s="31"/>
      <c r="T28" s="31"/>
      <c r="U28" s="11">
        <f t="shared" si="8"/>
        <v>0</v>
      </c>
    </row>
    <row r="29" spans="1:21" s="25" customFormat="1" ht="24">
      <c r="A29" s="16" t="s">
        <v>86</v>
      </c>
      <c r="B29" s="17">
        <f t="shared" si="9"/>
        <v>19</v>
      </c>
      <c r="C29" s="30">
        <f t="shared" si="2"/>
        <v>0</v>
      </c>
      <c r="D29" s="30">
        <f t="shared" si="3"/>
        <v>0</v>
      </c>
      <c r="E29" s="31"/>
      <c r="F29" s="31"/>
      <c r="G29" s="31"/>
      <c r="H29" s="30">
        <f t="shared" si="4"/>
        <v>0</v>
      </c>
      <c r="I29" s="31"/>
      <c r="J29" s="31"/>
      <c r="K29" s="31"/>
      <c r="L29" s="30">
        <f t="shared" si="5"/>
        <v>0</v>
      </c>
      <c r="M29" s="30">
        <f t="shared" si="6"/>
        <v>0</v>
      </c>
      <c r="N29" s="31"/>
      <c r="O29" s="31"/>
      <c r="P29" s="31"/>
      <c r="Q29" s="30">
        <f t="shared" si="7"/>
        <v>0</v>
      </c>
      <c r="R29" s="31"/>
      <c r="S29" s="31"/>
      <c r="T29" s="31"/>
      <c r="U29" s="11">
        <f t="shared" si="8"/>
        <v>0</v>
      </c>
    </row>
    <row r="30" spans="1:21" s="25" customFormat="1" ht="14.25">
      <c r="A30" s="19" t="s">
        <v>87</v>
      </c>
      <c r="B30" s="17">
        <f t="shared" si="9"/>
        <v>20</v>
      </c>
      <c r="C30" s="30">
        <f t="shared" si="2"/>
        <v>0</v>
      </c>
      <c r="D30" s="30">
        <f t="shared" si="3"/>
        <v>0</v>
      </c>
      <c r="E30" s="31"/>
      <c r="F30" s="31"/>
      <c r="G30" s="31"/>
      <c r="H30" s="30">
        <f t="shared" si="4"/>
        <v>0</v>
      </c>
      <c r="I30" s="31"/>
      <c r="J30" s="31"/>
      <c r="K30" s="31"/>
      <c r="L30" s="30">
        <f t="shared" si="5"/>
        <v>0</v>
      </c>
      <c r="M30" s="30">
        <f t="shared" si="6"/>
        <v>0</v>
      </c>
      <c r="N30" s="31"/>
      <c r="O30" s="31"/>
      <c r="P30" s="31"/>
      <c r="Q30" s="30">
        <f t="shared" si="7"/>
        <v>0</v>
      </c>
      <c r="R30" s="31"/>
      <c r="S30" s="31"/>
      <c r="T30" s="31"/>
      <c r="U30" s="11">
        <f t="shared" si="8"/>
        <v>0</v>
      </c>
    </row>
    <row r="31" spans="1:21" s="25" customFormat="1" ht="14.25">
      <c r="A31" s="19" t="s">
        <v>88</v>
      </c>
      <c r="B31" s="17">
        <f t="shared" si="9"/>
        <v>21</v>
      </c>
      <c r="C31" s="30">
        <f t="shared" si="2"/>
        <v>0</v>
      </c>
      <c r="D31" s="30">
        <f t="shared" si="3"/>
        <v>0</v>
      </c>
      <c r="E31" s="31"/>
      <c r="F31" s="31"/>
      <c r="G31" s="31"/>
      <c r="H31" s="30">
        <f t="shared" si="4"/>
        <v>0</v>
      </c>
      <c r="I31" s="31"/>
      <c r="J31" s="31"/>
      <c r="K31" s="31"/>
      <c r="L31" s="30">
        <f t="shared" si="5"/>
        <v>0</v>
      </c>
      <c r="M31" s="30">
        <f t="shared" si="6"/>
        <v>0</v>
      </c>
      <c r="N31" s="31"/>
      <c r="O31" s="31"/>
      <c r="P31" s="31"/>
      <c r="Q31" s="30">
        <f t="shared" si="7"/>
        <v>0</v>
      </c>
      <c r="R31" s="31"/>
      <c r="S31" s="31"/>
      <c r="T31" s="31"/>
      <c r="U31" s="11">
        <f t="shared" si="8"/>
        <v>0</v>
      </c>
    </row>
    <row r="32" spans="1:21" s="25" customFormat="1" ht="14.25">
      <c r="A32" s="19" t="s">
        <v>89</v>
      </c>
      <c r="B32" s="17">
        <f t="shared" si="9"/>
        <v>22</v>
      </c>
      <c r="C32" s="30">
        <f t="shared" si="2"/>
        <v>0</v>
      </c>
      <c r="D32" s="30">
        <f t="shared" si="3"/>
        <v>0</v>
      </c>
      <c r="E32" s="31"/>
      <c r="F32" s="31"/>
      <c r="G32" s="31"/>
      <c r="H32" s="30">
        <f t="shared" si="4"/>
        <v>0</v>
      </c>
      <c r="I32" s="31"/>
      <c r="J32" s="31"/>
      <c r="K32" s="31"/>
      <c r="L32" s="30">
        <f t="shared" si="5"/>
        <v>0</v>
      </c>
      <c r="M32" s="30">
        <f t="shared" si="6"/>
        <v>0</v>
      </c>
      <c r="N32" s="31"/>
      <c r="O32" s="31"/>
      <c r="P32" s="31"/>
      <c r="Q32" s="30">
        <f t="shared" si="7"/>
        <v>0</v>
      </c>
      <c r="R32" s="31"/>
      <c r="S32" s="31"/>
      <c r="T32" s="31"/>
      <c r="U32" s="11">
        <f t="shared" si="8"/>
        <v>0</v>
      </c>
    </row>
    <row r="33" spans="1:21" s="25" customFormat="1" ht="14.25">
      <c r="A33" s="19" t="s">
        <v>90</v>
      </c>
      <c r="B33" s="17">
        <f t="shared" si="9"/>
        <v>23</v>
      </c>
      <c r="C33" s="30">
        <f t="shared" si="2"/>
        <v>0</v>
      </c>
      <c r="D33" s="30">
        <f t="shared" si="3"/>
        <v>0</v>
      </c>
      <c r="E33" s="31"/>
      <c r="F33" s="31"/>
      <c r="G33" s="31"/>
      <c r="H33" s="30">
        <f t="shared" si="4"/>
        <v>0</v>
      </c>
      <c r="I33" s="31"/>
      <c r="J33" s="31"/>
      <c r="K33" s="31"/>
      <c r="L33" s="30">
        <f t="shared" si="5"/>
        <v>0</v>
      </c>
      <c r="M33" s="30">
        <f t="shared" si="6"/>
        <v>0</v>
      </c>
      <c r="N33" s="31"/>
      <c r="O33" s="31"/>
      <c r="P33" s="31"/>
      <c r="Q33" s="30">
        <f t="shared" si="7"/>
        <v>0</v>
      </c>
      <c r="R33" s="31"/>
      <c r="S33" s="31"/>
      <c r="T33" s="31"/>
      <c r="U33" s="11">
        <f t="shared" si="8"/>
        <v>0</v>
      </c>
    </row>
    <row r="34" spans="1:21" s="25" customFormat="1" ht="24">
      <c r="A34" s="16" t="s">
        <v>91</v>
      </c>
      <c r="B34" s="17">
        <f t="shared" si="9"/>
        <v>24</v>
      </c>
      <c r="C34" s="30">
        <f>C35+C36</f>
        <v>0</v>
      </c>
      <c r="D34" s="30">
        <f aca="true" t="shared" si="11" ref="D34:T34">D35+D36</f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11"/>
        <v>0</v>
      </c>
      <c r="O34" s="30">
        <f t="shared" si="11"/>
        <v>0</v>
      </c>
      <c r="P34" s="30">
        <f t="shared" si="11"/>
        <v>0</v>
      </c>
      <c r="Q34" s="30">
        <f t="shared" si="11"/>
        <v>0</v>
      </c>
      <c r="R34" s="30">
        <f t="shared" si="11"/>
        <v>0</v>
      </c>
      <c r="S34" s="30">
        <f t="shared" si="11"/>
        <v>0</v>
      </c>
      <c r="T34" s="30">
        <f t="shared" si="11"/>
        <v>0</v>
      </c>
      <c r="U34" s="11">
        <f t="shared" si="8"/>
        <v>0</v>
      </c>
    </row>
    <row r="35" spans="1:21" s="25" customFormat="1" ht="14.25">
      <c r="A35" s="19" t="s">
        <v>92</v>
      </c>
      <c r="B35" s="17">
        <f t="shared" si="9"/>
        <v>25</v>
      </c>
      <c r="C35" s="30">
        <f t="shared" si="2"/>
        <v>0</v>
      </c>
      <c r="D35" s="30">
        <f t="shared" si="3"/>
        <v>0</v>
      </c>
      <c r="E35" s="31"/>
      <c r="F35" s="31"/>
      <c r="G35" s="31"/>
      <c r="H35" s="30">
        <f t="shared" si="4"/>
        <v>0</v>
      </c>
      <c r="I35" s="31"/>
      <c r="J35" s="31"/>
      <c r="K35" s="31"/>
      <c r="L35" s="30">
        <f t="shared" si="5"/>
        <v>0</v>
      </c>
      <c r="M35" s="30">
        <f t="shared" si="6"/>
        <v>0</v>
      </c>
      <c r="N35" s="31"/>
      <c r="O35" s="31"/>
      <c r="P35" s="31"/>
      <c r="Q35" s="30">
        <f t="shared" si="7"/>
        <v>0</v>
      </c>
      <c r="R35" s="31"/>
      <c r="S35" s="31"/>
      <c r="T35" s="31"/>
      <c r="U35" s="11">
        <f t="shared" si="8"/>
        <v>0</v>
      </c>
    </row>
    <row r="36" spans="1:21" s="25" customFormat="1" ht="14.25">
      <c r="A36" s="19" t="s">
        <v>93</v>
      </c>
      <c r="B36" s="17">
        <f t="shared" si="9"/>
        <v>26</v>
      </c>
      <c r="C36" s="30">
        <f t="shared" si="2"/>
        <v>0</v>
      </c>
      <c r="D36" s="30">
        <f t="shared" si="3"/>
        <v>0</v>
      </c>
      <c r="E36" s="31"/>
      <c r="F36" s="31"/>
      <c r="G36" s="31"/>
      <c r="H36" s="30">
        <f t="shared" si="4"/>
        <v>0</v>
      </c>
      <c r="I36" s="31"/>
      <c r="J36" s="31"/>
      <c r="K36" s="31"/>
      <c r="L36" s="30">
        <f t="shared" si="5"/>
        <v>0</v>
      </c>
      <c r="M36" s="30">
        <f t="shared" si="6"/>
        <v>0</v>
      </c>
      <c r="N36" s="31"/>
      <c r="O36" s="31"/>
      <c r="P36" s="31"/>
      <c r="Q36" s="30">
        <f t="shared" si="7"/>
        <v>0</v>
      </c>
      <c r="R36" s="31"/>
      <c r="S36" s="31"/>
      <c r="T36" s="31"/>
      <c r="U36" s="11">
        <f t="shared" si="8"/>
        <v>0</v>
      </c>
    </row>
    <row r="37" spans="1:21" s="25" customFormat="1" ht="24">
      <c r="A37" s="16" t="s">
        <v>94</v>
      </c>
      <c r="B37" s="17">
        <f t="shared" si="9"/>
        <v>27</v>
      </c>
      <c r="C37" s="30">
        <f t="shared" si="2"/>
        <v>0</v>
      </c>
      <c r="D37" s="30">
        <f t="shared" si="3"/>
        <v>0</v>
      </c>
      <c r="E37" s="31"/>
      <c r="F37" s="31"/>
      <c r="G37" s="31"/>
      <c r="H37" s="30">
        <f t="shared" si="4"/>
        <v>0</v>
      </c>
      <c r="I37" s="31"/>
      <c r="J37" s="31"/>
      <c r="K37" s="31"/>
      <c r="L37" s="30">
        <f t="shared" si="5"/>
        <v>0</v>
      </c>
      <c r="M37" s="30">
        <f t="shared" si="6"/>
        <v>0</v>
      </c>
      <c r="N37" s="31"/>
      <c r="O37" s="31"/>
      <c r="P37" s="31"/>
      <c r="Q37" s="30">
        <f t="shared" si="7"/>
        <v>0</v>
      </c>
      <c r="R37" s="31"/>
      <c r="S37" s="31"/>
      <c r="T37" s="31"/>
      <c r="U37" s="11">
        <f t="shared" si="8"/>
        <v>0</v>
      </c>
    </row>
    <row r="38" spans="1:21" s="25" customFormat="1" ht="14.25">
      <c r="A38" s="19" t="s">
        <v>95</v>
      </c>
      <c r="B38" s="17">
        <f t="shared" si="9"/>
        <v>28</v>
      </c>
      <c r="C38" s="30">
        <f t="shared" si="2"/>
        <v>19</v>
      </c>
      <c r="D38" s="30">
        <f t="shared" si="3"/>
        <v>19</v>
      </c>
      <c r="E38" s="31"/>
      <c r="F38" s="31"/>
      <c r="G38" s="31">
        <v>19</v>
      </c>
      <c r="H38" s="30">
        <f t="shared" si="4"/>
        <v>0</v>
      </c>
      <c r="I38" s="31"/>
      <c r="J38" s="31"/>
      <c r="K38" s="31"/>
      <c r="L38" s="30">
        <f t="shared" si="5"/>
        <v>19</v>
      </c>
      <c r="M38" s="30">
        <f t="shared" si="6"/>
        <v>19</v>
      </c>
      <c r="N38" s="31"/>
      <c r="O38" s="31"/>
      <c r="P38" s="31">
        <v>19</v>
      </c>
      <c r="Q38" s="30">
        <f t="shared" si="7"/>
        <v>0</v>
      </c>
      <c r="R38" s="31"/>
      <c r="S38" s="31"/>
      <c r="T38" s="31"/>
      <c r="U38" s="11">
        <f t="shared" si="8"/>
        <v>0</v>
      </c>
    </row>
    <row r="39" spans="1:21" s="25" customFormat="1" ht="14.25">
      <c r="A39" s="19" t="s">
        <v>96</v>
      </c>
      <c r="B39" s="17">
        <f t="shared" si="9"/>
        <v>29</v>
      </c>
      <c r="C39" s="30">
        <f t="shared" si="2"/>
        <v>22</v>
      </c>
      <c r="D39" s="30">
        <f t="shared" si="3"/>
        <v>22</v>
      </c>
      <c r="E39" s="31"/>
      <c r="F39" s="31"/>
      <c r="G39" s="31">
        <v>22</v>
      </c>
      <c r="H39" s="30">
        <f t="shared" si="4"/>
        <v>0</v>
      </c>
      <c r="I39" s="31"/>
      <c r="J39" s="31"/>
      <c r="K39" s="31"/>
      <c r="L39" s="30">
        <f t="shared" si="5"/>
        <v>0</v>
      </c>
      <c r="M39" s="30">
        <f t="shared" si="6"/>
        <v>0</v>
      </c>
      <c r="N39" s="31"/>
      <c r="O39" s="31"/>
      <c r="P39" s="31"/>
      <c r="Q39" s="30">
        <f t="shared" si="7"/>
        <v>0</v>
      </c>
      <c r="R39" s="31"/>
      <c r="S39" s="31"/>
      <c r="T39" s="31"/>
      <c r="U39" s="11">
        <f t="shared" si="8"/>
        <v>0</v>
      </c>
    </row>
    <row r="40" spans="1:21" s="25" customFormat="1" ht="14.25">
      <c r="A40" s="19" t="s">
        <v>97</v>
      </c>
      <c r="B40" s="17">
        <f t="shared" si="9"/>
        <v>30</v>
      </c>
      <c r="C40" s="30">
        <f t="shared" si="2"/>
        <v>0</v>
      </c>
      <c r="D40" s="30">
        <f t="shared" si="3"/>
        <v>0</v>
      </c>
      <c r="E40" s="31"/>
      <c r="F40" s="31"/>
      <c r="G40" s="31"/>
      <c r="H40" s="30">
        <f t="shared" si="4"/>
        <v>0</v>
      </c>
      <c r="I40" s="31"/>
      <c r="J40" s="31"/>
      <c r="K40" s="31"/>
      <c r="L40" s="30">
        <f t="shared" si="5"/>
        <v>0</v>
      </c>
      <c r="M40" s="30">
        <f t="shared" si="6"/>
        <v>0</v>
      </c>
      <c r="N40" s="31"/>
      <c r="O40" s="31"/>
      <c r="P40" s="31"/>
      <c r="Q40" s="30">
        <f t="shared" si="7"/>
        <v>0</v>
      </c>
      <c r="R40" s="31"/>
      <c r="S40" s="31"/>
      <c r="T40" s="31"/>
      <c r="U40" s="11">
        <f t="shared" si="8"/>
        <v>0</v>
      </c>
    </row>
    <row r="41" spans="1:21" s="25" customFormat="1" ht="14.25">
      <c r="A41" s="19" t="s">
        <v>98</v>
      </c>
      <c r="B41" s="17">
        <f t="shared" si="9"/>
        <v>31</v>
      </c>
      <c r="C41" s="30">
        <f t="shared" si="2"/>
        <v>0</v>
      </c>
      <c r="D41" s="30">
        <f t="shared" si="3"/>
        <v>0</v>
      </c>
      <c r="E41" s="31"/>
      <c r="F41" s="31"/>
      <c r="G41" s="31"/>
      <c r="H41" s="30">
        <f t="shared" si="4"/>
        <v>0</v>
      </c>
      <c r="I41" s="31"/>
      <c r="J41" s="31"/>
      <c r="K41" s="31"/>
      <c r="L41" s="30">
        <f t="shared" si="5"/>
        <v>0</v>
      </c>
      <c r="M41" s="30">
        <f t="shared" si="6"/>
        <v>0</v>
      </c>
      <c r="N41" s="31"/>
      <c r="O41" s="31"/>
      <c r="P41" s="31"/>
      <c r="Q41" s="30">
        <f t="shared" si="7"/>
        <v>0</v>
      </c>
      <c r="R41" s="31"/>
      <c r="S41" s="31"/>
      <c r="T41" s="31"/>
      <c r="U41" s="11">
        <f t="shared" si="8"/>
        <v>0</v>
      </c>
    </row>
    <row r="42" spans="1:21" s="25" customFormat="1" ht="14.25">
      <c r="A42" s="19" t="s">
        <v>99</v>
      </c>
      <c r="B42" s="17">
        <f t="shared" si="9"/>
        <v>32</v>
      </c>
      <c r="C42" s="30">
        <f t="shared" si="2"/>
        <v>0</v>
      </c>
      <c r="D42" s="30">
        <f t="shared" si="3"/>
        <v>0</v>
      </c>
      <c r="E42" s="31"/>
      <c r="F42" s="31"/>
      <c r="G42" s="31"/>
      <c r="H42" s="30">
        <f t="shared" si="4"/>
        <v>0</v>
      </c>
      <c r="I42" s="31"/>
      <c r="J42" s="31"/>
      <c r="K42" s="31"/>
      <c r="L42" s="30">
        <f t="shared" si="5"/>
        <v>0</v>
      </c>
      <c r="M42" s="30">
        <f t="shared" si="6"/>
        <v>0</v>
      </c>
      <c r="N42" s="31"/>
      <c r="O42" s="31"/>
      <c r="P42" s="31"/>
      <c r="Q42" s="30">
        <f t="shared" si="7"/>
        <v>0</v>
      </c>
      <c r="R42" s="31"/>
      <c r="S42" s="31"/>
      <c r="T42" s="31"/>
      <c r="U42" s="11">
        <f t="shared" si="8"/>
        <v>0</v>
      </c>
    </row>
    <row r="43" spans="1:21" s="25" customFormat="1" ht="14.25">
      <c r="A43" s="19" t="s">
        <v>100</v>
      </c>
      <c r="B43" s="17">
        <f t="shared" si="9"/>
        <v>33</v>
      </c>
      <c r="C43" s="30">
        <f t="shared" si="2"/>
        <v>0</v>
      </c>
      <c r="D43" s="30">
        <f t="shared" si="3"/>
        <v>0</v>
      </c>
      <c r="E43" s="31"/>
      <c r="F43" s="31"/>
      <c r="G43" s="31"/>
      <c r="H43" s="30">
        <f t="shared" si="4"/>
        <v>0</v>
      </c>
      <c r="I43" s="31"/>
      <c r="J43" s="31"/>
      <c r="K43" s="31"/>
      <c r="L43" s="30">
        <f t="shared" si="5"/>
        <v>0</v>
      </c>
      <c r="M43" s="30">
        <f t="shared" si="6"/>
        <v>0</v>
      </c>
      <c r="N43" s="31"/>
      <c r="O43" s="31"/>
      <c r="P43" s="31"/>
      <c r="Q43" s="30">
        <f t="shared" si="7"/>
        <v>0</v>
      </c>
      <c r="R43" s="31"/>
      <c r="S43" s="31"/>
      <c r="T43" s="31"/>
      <c r="U43" s="11">
        <f t="shared" si="8"/>
        <v>0</v>
      </c>
    </row>
    <row r="44" spans="1:21" s="25" customFormat="1" ht="24">
      <c r="A44" s="16" t="s">
        <v>101</v>
      </c>
      <c r="B44" s="17">
        <f t="shared" si="9"/>
        <v>34</v>
      </c>
      <c r="C44" s="30">
        <f t="shared" si="2"/>
        <v>0</v>
      </c>
      <c r="D44" s="30">
        <f t="shared" si="3"/>
        <v>0</v>
      </c>
      <c r="E44" s="31"/>
      <c r="F44" s="31"/>
      <c r="G44" s="31"/>
      <c r="H44" s="30">
        <f t="shared" si="4"/>
        <v>0</v>
      </c>
      <c r="I44" s="31"/>
      <c r="J44" s="31"/>
      <c r="K44" s="31"/>
      <c r="L44" s="30">
        <f t="shared" si="5"/>
        <v>0</v>
      </c>
      <c r="M44" s="30">
        <f t="shared" si="6"/>
        <v>0</v>
      </c>
      <c r="N44" s="31"/>
      <c r="O44" s="31"/>
      <c r="P44" s="31"/>
      <c r="Q44" s="30">
        <f t="shared" si="7"/>
        <v>0</v>
      </c>
      <c r="R44" s="31"/>
      <c r="S44" s="31"/>
      <c r="T44" s="31"/>
      <c r="U44" s="11">
        <f t="shared" si="8"/>
        <v>0</v>
      </c>
    </row>
    <row r="45" spans="1:21" s="25" customFormat="1" ht="14.25">
      <c r="A45" s="19" t="s">
        <v>102</v>
      </c>
      <c r="B45" s="17">
        <f t="shared" si="9"/>
        <v>35</v>
      </c>
      <c r="C45" s="30">
        <f t="shared" si="2"/>
        <v>0</v>
      </c>
      <c r="D45" s="30">
        <f t="shared" si="3"/>
        <v>0</v>
      </c>
      <c r="E45" s="31"/>
      <c r="F45" s="31"/>
      <c r="G45" s="31"/>
      <c r="H45" s="30">
        <f t="shared" si="4"/>
        <v>0</v>
      </c>
      <c r="I45" s="31"/>
      <c r="J45" s="31"/>
      <c r="K45" s="31"/>
      <c r="L45" s="30">
        <f t="shared" si="5"/>
        <v>0</v>
      </c>
      <c r="M45" s="30">
        <f t="shared" si="6"/>
        <v>0</v>
      </c>
      <c r="N45" s="31"/>
      <c r="O45" s="31"/>
      <c r="P45" s="31"/>
      <c r="Q45" s="30">
        <f t="shared" si="7"/>
        <v>0</v>
      </c>
      <c r="R45" s="31"/>
      <c r="S45" s="31"/>
      <c r="T45" s="31"/>
      <c r="U45" s="11">
        <f t="shared" si="8"/>
        <v>0</v>
      </c>
    </row>
    <row r="46" spans="1:21" s="25" customFormat="1" ht="14.25">
      <c r="A46" s="19" t="s">
        <v>103</v>
      </c>
      <c r="B46" s="17">
        <f t="shared" si="9"/>
        <v>36</v>
      </c>
      <c r="C46" s="30">
        <f t="shared" si="2"/>
        <v>0</v>
      </c>
      <c r="D46" s="30">
        <f t="shared" si="3"/>
        <v>0</v>
      </c>
      <c r="E46" s="31"/>
      <c r="F46" s="31"/>
      <c r="G46" s="31"/>
      <c r="H46" s="30">
        <f t="shared" si="4"/>
        <v>0</v>
      </c>
      <c r="I46" s="31"/>
      <c r="J46" s="31"/>
      <c r="K46" s="31"/>
      <c r="L46" s="30">
        <f t="shared" si="5"/>
        <v>0</v>
      </c>
      <c r="M46" s="30">
        <f t="shared" si="6"/>
        <v>0</v>
      </c>
      <c r="N46" s="31"/>
      <c r="O46" s="31"/>
      <c r="P46" s="31"/>
      <c r="Q46" s="30">
        <f t="shared" si="7"/>
        <v>0</v>
      </c>
      <c r="R46" s="31"/>
      <c r="S46" s="31"/>
      <c r="T46" s="31"/>
      <c r="U46" s="11">
        <f t="shared" si="8"/>
        <v>0</v>
      </c>
    </row>
    <row r="47" spans="1:21" s="25" customFormat="1" ht="24">
      <c r="A47" s="16" t="s">
        <v>104</v>
      </c>
      <c r="B47" s="17">
        <f t="shared" si="9"/>
        <v>37</v>
      </c>
      <c r="C47" s="30">
        <f t="shared" si="2"/>
        <v>0</v>
      </c>
      <c r="D47" s="30">
        <f t="shared" si="3"/>
        <v>0</v>
      </c>
      <c r="E47" s="31"/>
      <c r="F47" s="31"/>
      <c r="G47" s="31"/>
      <c r="H47" s="30">
        <f t="shared" si="4"/>
        <v>0</v>
      </c>
      <c r="I47" s="31"/>
      <c r="J47" s="31"/>
      <c r="K47" s="31"/>
      <c r="L47" s="30">
        <f t="shared" si="5"/>
        <v>0</v>
      </c>
      <c r="M47" s="30">
        <f t="shared" si="6"/>
        <v>0</v>
      </c>
      <c r="N47" s="31"/>
      <c r="O47" s="31"/>
      <c r="P47" s="31"/>
      <c r="Q47" s="30">
        <f t="shared" si="7"/>
        <v>0</v>
      </c>
      <c r="R47" s="31"/>
      <c r="S47" s="31"/>
      <c r="T47" s="31"/>
      <c r="U47" s="11">
        <f t="shared" si="8"/>
        <v>0</v>
      </c>
    </row>
    <row r="48" spans="1:21" s="25" customFormat="1" ht="14.25">
      <c r="A48" s="19" t="s">
        <v>105</v>
      </c>
      <c r="B48" s="17">
        <f t="shared" si="9"/>
        <v>38</v>
      </c>
      <c r="C48" s="30">
        <f t="shared" si="2"/>
        <v>0</v>
      </c>
      <c r="D48" s="30">
        <f t="shared" si="3"/>
        <v>0</v>
      </c>
      <c r="E48" s="31"/>
      <c r="F48" s="31"/>
      <c r="G48" s="31"/>
      <c r="H48" s="30">
        <f t="shared" si="4"/>
        <v>0</v>
      </c>
      <c r="I48" s="31"/>
      <c r="J48" s="31"/>
      <c r="K48" s="31"/>
      <c r="L48" s="30">
        <f t="shared" si="5"/>
        <v>0</v>
      </c>
      <c r="M48" s="30">
        <f t="shared" si="6"/>
        <v>0</v>
      </c>
      <c r="N48" s="31"/>
      <c r="O48" s="31"/>
      <c r="P48" s="31"/>
      <c r="Q48" s="30">
        <f t="shared" si="7"/>
        <v>0</v>
      </c>
      <c r="R48" s="31"/>
      <c r="S48" s="31"/>
      <c r="T48" s="31"/>
      <c r="U48" s="11">
        <f t="shared" si="8"/>
        <v>0</v>
      </c>
    </row>
    <row r="49" spans="1:21" s="25" customFormat="1" ht="14.25">
      <c r="A49" s="19" t="s">
        <v>106</v>
      </c>
      <c r="B49" s="17">
        <f t="shared" si="9"/>
        <v>39</v>
      </c>
      <c r="C49" s="30">
        <f t="shared" si="2"/>
        <v>0</v>
      </c>
      <c r="D49" s="30">
        <f t="shared" si="3"/>
        <v>0</v>
      </c>
      <c r="E49" s="31"/>
      <c r="F49" s="31"/>
      <c r="G49" s="31"/>
      <c r="H49" s="30">
        <f t="shared" si="4"/>
        <v>0</v>
      </c>
      <c r="I49" s="31"/>
      <c r="J49" s="31"/>
      <c r="K49" s="31"/>
      <c r="L49" s="30">
        <f t="shared" si="5"/>
        <v>0</v>
      </c>
      <c r="M49" s="30">
        <f t="shared" si="6"/>
        <v>0</v>
      </c>
      <c r="N49" s="31"/>
      <c r="O49" s="31"/>
      <c r="P49" s="31"/>
      <c r="Q49" s="30">
        <f t="shared" si="7"/>
        <v>0</v>
      </c>
      <c r="R49" s="31"/>
      <c r="S49" s="31"/>
      <c r="T49" s="31"/>
      <c r="U49" s="11">
        <f t="shared" si="8"/>
        <v>0</v>
      </c>
    </row>
    <row r="50" spans="1:21" s="25" customFormat="1" ht="14.25">
      <c r="A50" s="19" t="s">
        <v>107</v>
      </c>
      <c r="B50" s="17">
        <f t="shared" si="9"/>
        <v>40</v>
      </c>
      <c r="C50" s="30">
        <f t="shared" si="2"/>
        <v>0</v>
      </c>
      <c r="D50" s="30">
        <f t="shared" si="3"/>
        <v>0</v>
      </c>
      <c r="E50" s="31"/>
      <c r="F50" s="31"/>
      <c r="G50" s="31"/>
      <c r="H50" s="30">
        <f t="shared" si="4"/>
        <v>0</v>
      </c>
      <c r="I50" s="31"/>
      <c r="J50" s="31"/>
      <c r="K50" s="31"/>
      <c r="L50" s="30">
        <f t="shared" si="5"/>
        <v>0</v>
      </c>
      <c r="M50" s="30">
        <f t="shared" si="6"/>
        <v>0</v>
      </c>
      <c r="N50" s="31"/>
      <c r="O50" s="31"/>
      <c r="P50" s="31"/>
      <c r="Q50" s="30">
        <f t="shared" si="7"/>
        <v>0</v>
      </c>
      <c r="R50" s="31"/>
      <c r="S50" s="31"/>
      <c r="T50" s="31"/>
      <c r="U50" s="11">
        <f t="shared" si="8"/>
        <v>0</v>
      </c>
    </row>
    <row r="51" spans="1:21" s="25" customFormat="1" ht="14.25">
      <c r="A51" s="19" t="s">
        <v>108</v>
      </c>
      <c r="B51" s="17">
        <f t="shared" si="9"/>
        <v>41</v>
      </c>
      <c r="C51" s="30">
        <f t="shared" si="2"/>
        <v>0</v>
      </c>
      <c r="D51" s="30">
        <f t="shared" si="3"/>
        <v>0</v>
      </c>
      <c r="E51" s="31"/>
      <c r="F51" s="31"/>
      <c r="G51" s="31"/>
      <c r="H51" s="30">
        <f t="shared" si="4"/>
        <v>0</v>
      </c>
      <c r="I51" s="31"/>
      <c r="J51" s="31"/>
      <c r="K51" s="31"/>
      <c r="L51" s="30">
        <f t="shared" si="5"/>
        <v>0</v>
      </c>
      <c r="M51" s="30">
        <f t="shared" si="6"/>
        <v>0</v>
      </c>
      <c r="N51" s="31"/>
      <c r="O51" s="31"/>
      <c r="P51" s="31"/>
      <c r="Q51" s="30">
        <f t="shared" si="7"/>
        <v>0</v>
      </c>
      <c r="R51" s="31"/>
      <c r="S51" s="31"/>
      <c r="T51" s="31"/>
      <c r="U51" s="11">
        <f t="shared" si="8"/>
        <v>0</v>
      </c>
    </row>
    <row r="52" spans="1:21" s="25" customFormat="1" ht="14.25">
      <c r="A52" s="19" t="s">
        <v>109</v>
      </c>
      <c r="B52" s="17">
        <f t="shared" si="9"/>
        <v>42</v>
      </c>
      <c r="C52" s="30">
        <f t="shared" si="2"/>
        <v>0</v>
      </c>
      <c r="D52" s="30">
        <f t="shared" si="3"/>
        <v>0</v>
      </c>
      <c r="E52" s="31"/>
      <c r="F52" s="31"/>
      <c r="G52" s="31"/>
      <c r="H52" s="30">
        <f t="shared" si="4"/>
        <v>0</v>
      </c>
      <c r="I52" s="31"/>
      <c r="J52" s="31"/>
      <c r="K52" s="31"/>
      <c r="L52" s="30">
        <f t="shared" si="5"/>
        <v>0</v>
      </c>
      <c r="M52" s="30">
        <f t="shared" si="6"/>
        <v>0</v>
      </c>
      <c r="N52" s="31"/>
      <c r="O52" s="31"/>
      <c r="P52" s="31"/>
      <c r="Q52" s="30">
        <f t="shared" si="7"/>
        <v>0</v>
      </c>
      <c r="R52" s="31"/>
      <c r="S52" s="31"/>
      <c r="T52" s="31"/>
      <c r="U52" s="11">
        <f t="shared" si="8"/>
        <v>0</v>
      </c>
    </row>
    <row r="53" spans="1:21" s="25" customFormat="1" ht="14.25">
      <c r="A53" s="19" t="s">
        <v>110</v>
      </c>
      <c r="B53" s="17">
        <f t="shared" si="9"/>
        <v>43</v>
      </c>
      <c r="C53" s="30">
        <f t="shared" si="2"/>
        <v>0</v>
      </c>
      <c r="D53" s="30">
        <f t="shared" si="3"/>
        <v>0</v>
      </c>
      <c r="E53" s="31"/>
      <c r="F53" s="31"/>
      <c r="G53" s="31"/>
      <c r="H53" s="30">
        <f t="shared" si="4"/>
        <v>0</v>
      </c>
      <c r="I53" s="31"/>
      <c r="J53" s="31"/>
      <c r="K53" s="31"/>
      <c r="L53" s="30">
        <f t="shared" si="5"/>
        <v>0</v>
      </c>
      <c r="M53" s="30">
        <f t="shared" si="6"/>
        <v>0</v>
      </c>
      <c r="N53" s="31"/>
      <c r="O53" s="31"/>
      <c r="P53" s="31"/>
      <c r="Q53" s="30">
        <f t="shared" si="7"/>
        <v>0</v>
      </c>
      <c r="R53" s="31"/>
      <c r="S53" s="31"/>
      <c r="T53" s="31"/>
      <c r="U53" s="11">
        <f t="shared" si="8"/>
        <v>0</v>
      </c>
    </row>
    <row r="54" spans="1:21" s="25" customFormat="1" ht="24">
      <c r="A54" s="16" t="s">
        <v>111</v>
      </c>
      <c r="B54" s="17">
        <f t="shared" si="9"/>
        <v>44</v>
      </c>
      <c r="C54" s="30">
        <f t="shared" si="2"/>
        <v>0</v>
      </c>
      <c r="D54" s="30">
        <f t="shared" si="3"/>
        <v>0</v>
      </c>
      <c r="E54" s="31"/>
      <c r="F54" s="31"/>
      <c r="G54" s="31"/>
      <c r="H54" s="30">
        <f t="shared" si="4"/>
        <v>0</v>
      </c>
      <c r="I54" s="31"/>
      <c r="J54" s="31"/>
      <c r="K54" s="31"/>
      <c r="L54" s="30">
        <f t="shared" si="5"/>
        <v>0</v>
      </c>
      <c r="M54" s="30">
        <f t="shared" si="6"/>
        <v>0</v>
      </c>
      <c r="N54" s="31"/>
      <c r="O54" s="31"/>
      <c r="P54" s="31"/>
      <c r="Q54" s="30">
        <f t="shared" si="7"/>
        <v>0</v>
      </c>
      <c r="R54" s="31"/>
      <c r="S54" s="31"/>
      <c r="T54" s="31"/>
      <c r="U54" s="11">
        <f t="shared" si="8"/>
        <v>0</v>
      </c>
    </row>
    <row r="55" spans="1:21" s="25" customFormat="1" ht="14.25">
      <c r="A55" s="19" t="s">
        <v>112</v>
      </c>
      <c r="B55" s="17">
        <f t="shared" si="9"/>
        <v>45</v>
      </c>
      <c r="C55" s="30">
        <f t="shared" si="2"/>
        <v>0</v>
      </c>
      <c r="D55" s="30">
        <f t="shared" si="3"/>
        <v>0</v>
      </c>
      <c r="E55" s="31"/>
      <c r="F55" s="31"/>
      <c r="G55" s="31"/>
      <c r="H55" s="30">
        <f t="shared" si="4"/>
        <v>0</v>
      </c>
      <c r="I55" s="31"/>
      <c r="J55" s="31"/>
      <c r="K55" s="31"/>
      <c r="L55" s="30">
        <f t="shared" si="5"/>
        <v>0</v>
      </c>
      <c r="M55" s="30">
        <f t="shared" si="6"/>
        <v>0</v>
      </c>
      <c r="N55" s="31"/>
      <c r="O55" s="31"/>
      <c r="P55" s="31"/>
      <c r="Q55" s="30">
        <f t="shared" si="7"/>
        <v>0</v>
      </c>
      <c r="R55" s="31"/>
      <c r="S55" s="31"/>
      <c r="T55" s="31"/>
      <c r="U55" s="11">
        <f t="shared" si="8"/>
        <v>0</v>
      </c>
    </row>
    <row r="56" spans="1:21" s="25" customFormat="1" ht="14.25">
      <c r="A56" s="19" t="s">
        <v>113</v>
      </c>
      <c r="B56" s="17">
        <f t="shared" si="9"/>
        <v>46</v>
      </c>
      <c r="C56" s="30">
        <f t="shared" si="2"/>
        <v>0</v>
      </c>
      <c r="D56" s="30">
        <f t="shared" si="3"/>
        <v>0</v>
      </c>
      <c r="E56" s="31"/>
      <c r="F56" s="31"/>
      <c r="G56" s="31"/>
      <c r="H56" s="30">
        <f t="shared" si="4"/>
        <v>0</v>
      </c>
      <c r="I56" s="31"/>
      <c r="J56" s="31"/>
      <c r="K56" s="31"/>
      <c r="L56" s="30">
        <f t="shared" si="5"/>
        <v>0</v>
      </c>
      <c r="M56" s="30">
        <f t="shared" si="6"/>
        <v>0</v>
      </c>
      <c r="N56" s="31"/>
      <c r="O56" s="31"/>
      <c r="P56" s="31"/>
      <c r="Q56" s="30">
        <f t="shared" si="7"/>
        <v>0</v>
      </c>
      <c r="R56" s="31"/>
      <c r="S56" s="31"/>
      <c r="T56" s="31"/>
      <c r="U56" s="11">
        <f t="shared" si="8"/>
        <v>0</v>
      </c>
    </row>
    <row r="57" spans="1:21" s="25" customFormat="1" ht="24">
      <c r="A57" s="16" t="s">
        <v>114</v>
      </c>
      <c r="B57" s="17">
        <f t="shared" si="9"/>
        <v>47</v>
      </c>
      <c r="C57" s="30">
        <f>C58+C59</f>
        <v>0</v>
      </c>
      <c r="D57" s="30">
        <f aca="true" t="shared" si="12" ref="D57:T57">D58+D59</f>
        <v>0</v>
      </c>
      <c r="E57" s="30">
        <f t="shared" si="12"/>
        <v>0</v>
      </c>
      <c r="F57" s="30">
        <f t="shared" si="12"/>
        <v>0</v>
      </c>
      <c r="G57" s="30">
        <f t="shared" si="12"/>
        <v>0</v>
      </c>
      <c r="H57" s="30">
        <f t="shared" si="12"/>
        <v>0</v>
      </c>
      <c r="I57" s="30">
        <f t="shared" si="12"/>
        <v>0</v>
      </c>
      <c r="J57" s="30">
        <f t="shared" si="12"/>
        <v>0</v>
      </c>
      <c r="K57" s="30">
        <f t="shared" si="12"/>
        <v>0</v>
      </c>
      <c r="L57" s="30">
        <f t="shared" si="12"/>
        <v>0</v>
      </c>
      <c r="M57" s="30">
        <f t="shared" si="12"/>
        <v>0</v>
      </c>
      <c r="N57" s="30">
        <f t="shared" si="12"/>
        <v>0</v>
      </c>
      <c r="O57" s="30">
        <f t="shared" si="12"/>
        <v>0</v>
      </c>
      <c r="P57" s="30">
        <f t="shared" si="12"/>
        <v>0</v>
      </c>
      <c r="Q57" s="30">
        <f t="shared" si="12"/>
        <v>0</v>
      </c>
      <c r="R57" s="30">
        <f t="shared" si="12"/>
        <v>0</v>
      </c>
      <c r="S57" s="30">
        <f t="shared" si="12"/>
        <v>0</v>
      </c>
      <c r="T57" s="30">
        <f t="shared" si="12"/>
        <v>0</v>
      </c>
      <c r="U57" s="11">
        <f t="shared" si="8"/>
        <v>0</v>
      </c>
    </row>
    <row r="58" spans="1:21" s="25" customFormat="1" ht="24">
      <c r="A58" s="16" t="s">
        <v>115</v>
      </c>
      <c r="B58" s="17">
        <f t="shared" si="9"/>
        <v>48</v>
      </c>
      <c r="C58" s="30">
        <f t="shared" si="2"/>
        <v>0</v>
      </c>
      <c r="D58" s="30">
        <f t="shared" si="3"/>
        <v>0</v>
      </c>
      <c r="E58" s="31"/>
      <c r="F58" s="31"/>
      <c r="G58" s="31"/>
      <c r="H58" s="30">
        <f t="shared" si="4"/>
        <v>0</v>
      </c>
      <c r="I58" s="31"/>
      <c r="J58" s="31"/>
      <c r="K58" s="31"/>
      <c r="L58" s="30">
        <f t="shared" si="5"/>
        <v>0</v>
      </c>
      <c r="M58" s="30">
        <f t="shared" si="6"/>
        <v>0</v>
      </c>
      <c r="N58" s="31"/>
      <c r="O58" s="31"/>
      <c r="P58" s="31"/>
      <c r="Q58" s="30">
        <f t="shared" si="7"/>
        <v>0</v>
      </c>
      <c r="R58" s="31"/>
      <c r="S58" s="31"/>
      <c r="T58" s="31"/>
      <c r="U58" s="11">
        <f t="shared" si="8"/>
        <v>0</v>
      </c>
    </row>
    <row r="59" spans="1:21" s="25" customFormat="1" ht="14.25">
      <c r="A59" s="19" t="s">
        <v>116</v>
      </c>
      <c r="B59" s="20">
        <f t="shared" si="9"/>
        <v>49</v>
      </c>
      <c r="C59" s="30">
        <f t="shared" si="2"/>
        <v>0</v>
      </c>
      <c r="D59" s="30">
        <f t="shared" si="3"/>
        <v>0</v>
      </c>
      <c r="E59" s="31"/>
      <c r="F59" s="31"/>
      <c r="G59" s="31"/>
      <c r="H59" s="30">
        <f t="shared" si="4"/>
        <v>0</v>
      </c>
      <c r="I59" s="31"/>
      <c r="J59" s="31"/>
      <c r="K59" s="31"/>
      <c r="L59" s="30">
        <f t="shared" si="5"/>
        <v>0</v>
      </c>
      <c r="M59" s="30">
        <f t="shared" si="6"/>
        <v>0</v>
      </c>
      <c r="N59" s="31"/>
      <c r="O59" s="31"/>
      <c r="P59" s="31"/>
      <c r="Q59" s="30">
        <f t="shared" si="7"/>
        <v>0</v>
      </c>
      <c r="R59" s="31"/>
      <c r="S59" s="31"/>
      <c r="T59" s="31"/>
      <c r="U59" s="11">
        <f t="shared" si="8"/>
        <v>0</v>
      </c>
    </row>
    <row r="60" spans="1:21" s="25" customFormat="1" ht="14.25">
      <c r="A60" s="19" t="s">
        <v>117</v>
      </c>
      <c r="B60" s="20">
        <f t="shared" si="9"/>
        <v>50</v>
      </c>
      <c r="C60" s="30">
        <f t="shared" si="2"/>
        <v>0</v>
      </c>
      <c r="D60" s="30">
        <f t="shared" si="3"/>
        <v>0</v>
      </c>
      <c r="E60" s="31"/>
      <c r="F60" s="31"/>
      <c r="G60" s="31"/>
      <c r="H60" s="30">
        <f t="shared" si="4"/>
        <v>0</v>
      </c>
      <c r="I60" s="31"/>
      <c r="J60" s="31"/>
      <c r="K60" s="31"/>
      <c r="L60" s="30">
        <f t="shared" si="5"/>
        <v>0</v>
      </c>
      <c r="M60" s="30">
        <f t="shared" si="6"/>
        <v>0</v>
      </c>
      <c r="N60" s="31"/>
      <c r="O60" s="31"/>
      <c r="P60" s="31"/>
      <c r="Q60" s="30">
        <f t="shared" si="7"/>
        <v>0</v>
      </c>
      <c r="R60" s="31"/>
      <c r="S60" s="31"/>
      <c r="T60" s="31"/>
      <c r="U60" s="11">
        <f t="shared" si="8"/>
        <v>0</v>
      </c>
    </row>
    <row r="61" spans="1:21" s="25" customFormat="1" ht="14.25">
      <c r="A61" s="19" t="s">
        <v>118</v>
      </c>
      <c r="B61" s="20">
        <f t="shared" si="9"/>
        <v>51</v>
      </c>
      <c r="C61" s="30">
        <f t="shared" si="2"/>
        <v>0</v>
      </c>
      <c r="D61" s="30">
        <f t="shared" si="3"/>
        <v>0</v>
      </c>
      <c r="E61" s="31"/>
      <c r="F61" s="31"/>
      <c r="G61" s="31"/>
      <c r="H61" s="30">
        <f t="shared" si="4"/>
        <v>0</v>
      </c>
      <c r="I61" s="31"/>
      <c r="J61" s="31"/>
      <c r="K61" s="31"/>
      <c r="L61" s="30">
        <f t="shared" si="5"/>
        <v>0</v>
      </c>
      <c r="M61" s="30">
        <f t="shared" si="6"/>
        <v>0</v>
      </c>
      <c r="N61" s="31"/>
      <c r="O61" s="31"/>
      <c r="P61" s="31"/>
      <c r="Q61" s="30">
        <f t="shared" si="7"/>
        <v>0</v>
      </c>
      <c r="R61" s="31"/>
      <c r="S61" s="31"/>
      <c r="T61" s="31"/>
      <c r="U61" s="11">
        <f t="shared" si="8"/>
        <v>0</v>
      </c>
    </row>
    <row r="62" spans="1:21" s="25" customFormat="1" ht="14.25">
      <c r="A62" s="19" t="s">
        <v>119</v>
      </c>
      <c r="B62" s="20">
        <f t="shared" si="9"/>
        <v>52</v>
      </c>
      <c r="C62" s="30">
        <f t="shared" si="2"/>
        <v>0</v>
      </c>
      <c r="D62" s="30">
        <f t="shared" si="3"/>
        <v>0</v>
      </c>
      <c r="E62" s="31"/>
      <c r="F62" s="31"/>
      <c r="G62" s="31"/>
      <c r="H62" s="30">
        <f t="shared" si="4"/>
        <v>0</v>
      </c>
      <c r="I62" s="31"/>
      <c r="J62" s="31"/>
      <c r="K62" s="31"/>
      <c r="L62" s="30">
        <f t="shared" si="5"/>
        <v>0</v>
      </c>
      <c r="M62" s="30">
        <f t="shared" si="6"/>
        <v>0</v>
      </c>
      <c r="N62" s="31"/>
      <c r="O62" s="31"/>
      <c r="P62" s="31"/>
      <c r="Q62" s="30">
        <f t="shared" si="7"/>
        <v>0</v>
      </c>
      <c r="R62" s="31"/>
      <c r="S62" s="31"/>
      <c r="T62" s="31"/>
      <c r="U62" s="11">
        <f t="shared" si="8"/>
        <v>0</v>
      </c>
    </row>
    <row r="63" spans="1:21" s="25" customFormat="1" ht="14.25">
      <c r="A63" s="19" t="s">
        <v>120</v>
      </c>
      <c r="B63" s="20">
        <f t="shared" si="9"/>
        <v>53</v>
      </c>
      <c r="C63" s="30">
        <f t="shared" si="2"/>
        <v>0</v>
      </c>
      <c r="D63" s="30">
        <f t="shared" si="3"/>
        <v>0</v>
      </c>
      <c r="E63" s="31"/>
      <c r="F63" s="31"/>
      <c r="G63" s="31"/>
      <c r="H63" s="30">
        <f t="shared" si="4"/>
        <v>0</v>
      </c>
      <c r="I63" s="31"/>
      <c r="J63" s="31"/>
      <c r="K63" s="31"/>
      <c r="L63" s="30">
        <f t="shared" si="5"/>
        <v>0</v>
      </c>
      <c r="M63" s="30">
        <f t="shared" si="6"/>
        <v>0</v>
      </c>
      <c r="N63" s="31"/>
      <c r="O63" s="31"/>
      <c r="P63" s="31"/>
      <c r="Q63" s="30">
        <f t="shared" si="7"/>
        <v>0</v>
      </c>
      <c r="R63" s="31"/>
      <c r="S63" s="31"/>
      <c r="T63" s="31"/>
      <c r="U63" s="11">
        <f t="shared" si="8"/>
        <v>0</v>
      </c>
    </row>
    <row r="64" spans="1:21" s="25" customFormat="1" ht="14.25">
      <c r="A64" s="19" t="s">
        <v>121</v>
      </c>
      <c r="B64" s="20">
        <f t="shared" si="9"/>
        <v>54</v>
      </c>
      <c r="C64" s="30">
        <f t="shared" si="2"/>
        <v>0</v>
      </c>
      <c r="D64" s="30">
        <f t="shared" si="3"/>
        <v>0</v>
      </c>
      <c r="E64" s="31"/>
      <c r="F64" s="31"/>
      <c r="G64" s="31"/>
      <c r="H64" s="30">
        <f t="shared" si="4"/>
        <v>0</v>
      </c>
      <c r="I64" s="31"/>
      <c r="J64" s="31"/>
      <c r="K64" s="31"/>
      <c r="L64" s="30">
        <f t="shared" si="5"/>
        <v>0</v>
      </c>
      <c r="M64" s="30">
        <f t="shared" si="6"/>
        <v>0</v>
      </c>
      <c r="N64" s="31"/>
      <c r="O64" s="31"/>
      <c r="P64" s="31"/>
      <c r="Q64" s="30">
        <f t="shared" si="7"/>
        <v>0</v>
      </c>
      <c r="R64" s="31"/>
      <c r="S64" s="31"/>
      <c r="T64" s="31"/>
      <c r="U64" s="11">
        <f t="shared" si="8"/>
        <v>0</v>
      </c>
    </row>
    <row r="65" spans="1:21" s="25" customFormat="1" ht="14.25">
      <c r="A65" s="19" t="s">
        <v>122</v>
      </c>
      <c r="B65" s="20">
        <f t="shared" si="9"/>
        <v>55</v>
      </c>
      <c r="C65" s="30">
        <f t="shared" si="2"/>
        <v>0</v>
      </c>
      <c r="D65" s="30">
        <f t="shared" si="3"/>
        <v>0</v>
      </c>
      <c r="E65" s="31"/>
      <c r="F65" s="31"/>
      <c r="G65" s="31"/>
      <c r="H65" s="30">
        <f t="shared" si="4"/>
        <v>0</v>
      </c>
      <c r="I65" s="31"/>
      <c r="J65" s="31"/>
      <c r="K65" s="31"/>
      <c r="L65" s="30">
        <f t="shared" si="5"/>
        <v>0</v>
      </c>
      <c r="M65" s="30">
        <f t="shared" si="6"/>
        <v>0</v>
      </c>
      <c r="N65" s="31"/>
      <c r="O65" s="31"/>
      <c r="P65" s="31"/>
      <c r="Q65" s="30">
        <f t="shared" si="7"/>
        <v>0</v>
      </c>
      <c r="R65" s="31"/>
      <c r="S65" s="31"/>
      <c r="T65" s="31"/>
      <c r="U65" s="11">
        <f t="shared" si="8"/>
        <v>0</v>
      </c>
    </row>
    <row r="66" spans="1:21" s="25" customFormat="1" ht="14.25">
      <c r="A66" s="19" t="s">
        <v>123</v>
      </c>
      <c r="B66" s="20">
        <f t="shared" si="9"/>
        <v>56</v>
      </c>
      <c r="C66" s="30">
        <f t="shared" si="2"/>
        <v>0</v>
      </c>
      <c r="D66" s="30">
        <f t="shared" si="3"/>
        <v>0</v>
      </c>
      <c r="E66" s="31"/>
      <c r="F66" s="31"/>
      <c r="G66" s="31"/>
      <c r="H66" s="30">
        <f t="shared" si="4"/>
        <v>0</v>
      </c>
      <c r="I66" s="31"/>
      <c r="J66" s="31"/>
      <c r="K66" s="31"/>
      <c r="L66" s="30">
        <f t="shared" si="5"/>
        <v>0</v>
      </c>
      <c r="M66" s="30">
        <f t="shared" si="6"/>
        <v>0</v>
      </c>
      <c r="N66" s="31"/>
      <c r="O66" s="31"/>
      <c r="P66" s="31"/>
      <c r="Q66" s="30">
        <f t="shared" si="7"/>
        <v>0</v>
      </c>
      <c r="R66" s="31"/>
      <c r="S66" s="31"/>
      <c r="T66" s="31"/>
      <c r="U66" s="11">
        <f t="shared" si="8"/>
        <v>0</v>
      </c>
    </row>
    <row r="67" spans="1:21" s="25" customFormat="1" ht="14.25">
      <c r="A67" s="19" t="s">
        <v>124</v>
      </c>
      <c r="B67" s="20">
        <f t="shared" si="9"/>
        <v>57</v>
      </c>
      <c r="C67" s="30">
        <f t="shared" si="2"/>
        <v>0</v>
      </c>
      <c r="D67" s="30">
        <f t="shared" si="3"/>
        <v>0</v>
      </c>
      <c r="E67" s="31"/>
      <c r="F67" s="31"/>
      <c r="G67" s="31"/>
      <c r="H67" s="30">
        <f t="shared" si="4"/>
        <v>0</v>
      </c>
      <c r="I67" s="31"/>
      <c r="J67" s="31"/>
      <c r="K67" s="31"/>
      <c r="L67" s="30">
        <f t="shared" si="5"/>
        <v>0</v>
      </c>
      <c r="M67" s="30">
        <f t="shared" si="6"/>
        <v>0</v>
      </c>
      <c r="N67" s="31"/>
      <c r="O67" s="31"/>
      <c r="P67" s="31"/>
      <c r="Q67" s="30">
        <f t="shared" si="7"/>
        <v>0</v>
      </c>
      <c r="R67" s="31"/>
      <c r="S67" s="31"/>
      <c r="T67" s="31"/>
      <c r="U67" s="11">
        <f t="shared" si="8"/>
        <v>0</v>
      </c>
    </row>
    <row r="68" spans="1:21" s="25" customFormat="1" ht="14.25">
      <c r="A68" s="19" t="s">
        <v>125</v>
      </c>
      <c r="B68" s="20">
        <f t="shared" si="9"/>
        <v>58</v>
      </c>
      <c r="C68" s="30">
        <f t="shared" si="2"/>
        <v>0</v>
      </c>
      <c r="D68" s="30">
        <f t="shared" si="3"/>
        <v>0</v>
      </c>
      <c r="E68" s="31"/>
      <c r="F68" s="31"/>
      <c r="G68" s="31"/>
      <c r="H68" s="30">
        <f t="shared" si="4"/>
        <v>0</v>
      </c>
      <c r="I68" s="31"/>
      <c r="J68" s="31"/>
      <c r="K68" s="31"/>
      <c r="L68" s="30">
        <f t="shared" si="5"/>
        <v>0</v>
      </c>
      <c r="M68" s="30">
        <f t="shared" si="6"/>
        <v>0</v>
      </c>
      <c r="N68" s="31"/>
      <c r="O68" s="31"/>
      <c r="P68" s="31"/>
      <c r="Q68" s="30">
        <f t="shared" si="7"/>
        <v>0</v>
      </c>
      <c r="R68" s="31"/>
      <c r="S68" s="31"/>
      <c r="T68" s="31"/>
      <c r="U68" s="11">
        <f t="shared" si="8"/>
        <v>0</v>
      </c>
    </row>
    <row r="69" spans="1:21" s="25" customFormat="1" ht="14.25">
      <c r="A69" s="19" t="s">
        <v>126</v>
      </c>
      <c r="B69" s="20">
        <f t="shared" si="9"/>
        <v>59</v>
      </c>
      <c r="C69" s="30">
        <f t="shared" si="2"/>
        <v>0</v>
      </c>
      <c r="D69" s="30">
        <f t="shared" si="3"/>
        <v>0</v>
      </c>
      <c r="E69" s="31"/>
      <c r="F69" s="31"/>
      <c r="G69" s="31"/>
      <c r="H69" s="30">
        <f t="shared" si="4"/>
        <v>0</v>
      </c>
      <c r="I69" s="31"/>
      <c r="J69" s="31"/>
      <c r="K69" s="31"/>
      <c r="L69" s="30">
        <f t="shared" si="5"/>
        <v>0</v>
      </c>
      <c r="M69" s="30">
        <f t="shared" si="6"/>
        <v>0</v>
      </c>
      <c r="N69" s="31"/>
      <c r="O69" s="31"/>
      <c r="P69" s="31"/>
      <c r="Q69" s="30">
        <f t="shared" si="7"/>
        <v>0</v>
      </c>
      <c r="R69" s="31"/>
      <c r="S69" s="31"/>
      <c r="T69" s="31"/>
      <c r="U69" s="11">
        <f t="shared" si="8"/>
        <v>0</v>
      </c>
    </row>
    <row r="70" spans="1:21" s="25" customFormat="1" ht="14.25">
      <c r="A70" s="19" t="s">
        <v>127</v>
      </c>
      <c r="B70" s="20">
        <f t="shared" si="9"/>
        <v>60</v>
      </c>
      <c r="C70" s="30">
        <f t="shared" si="2"/>
        <v>0</v>
      </c>
      <c r="D70" s="30">
        <f t="shared" si="3"/>
        <v>0</v>
      </c>
      <c r="E70" s="31"/>
      <c r="F70" s="31"/>
      <c r="G70" s="31"/>
      <c r="H70" s="30">
        <f t="shared" si="4"/>
        <v>0</v>
      </c>
      <c r="I70" s="31"/>
      <c r="J70" s="31"/>
      <c r="K70" s="31"/>
      <c r="L70" s="30">
        <f t="shared" si="5"/>
        <v>0</v>
      </c>
      <c r="M70" s="30">
        <f t="shared" si="6"/>
        <v>0</v>
      </c>
      <c r="N70" s="31"/>
      <c r="O70" s="31"/>
      <c r="P70" s="31"/>
      <c r="Q70" s="30">
        <f t="shared" si="7"/>
        <v>0</v>
      </c>
      <c r="R70" s="31"/>
      <c r="S70" s="31"/>
      <c r="T70" s="31"/>
      <c r="U70" s="11">
        <f t="shared" si="8"/>
        <v>0</v>
      </c>
    </row>
    <row r="71" spans="1:21" s="25" customFormat="1" ht="14.25">
      <c r="A71" s="19" t="s">
        <v>128</v>
      </c>
      <c r="B71" s="20">
        <f t="shared" si="9"/>
        <v>61</v>
      </c>
      <c r="C71" s="30">
        <f t="shared" si="2"/>
        <v>0</v>
      </c>
      <c r="D71" s="30">
        <f t="shared" si="3"/>
        <v>0</v>
      </c>
      <c r="E71" s="31"/>
      <c r="F71" s="31"/>
      <c r="G71" s="31"/>
      <c r="H71" s="30">
        <f t="shared" si="4"/>
        <v>0</v>
      </c>
      <c r="I71" s="31"/>
      <c r="J71" s="31"/>
      <c r="K71" s="31"/>
      <c r="L71" s="30">
        <f t="shared" si="5"/>
        <v>0</v>
      </c>
      <c r="M71" s="30">
        <f t="shared" si="6"/>
        <v>0</v>
      </c>
      <c r="N71" s="31"/>
      <c r="O71" s="31"/>
      <c r="P71" s="31"/>
      <c r="Q71" s="30">
        <f t="shared" si="7"/>
        <v>0</v>
      </c>
      <c r="R71" s="31"/>
      <c r="S71" s="31"/>
      <c r="T71" s="31"/>
      <c r="U71" s="11">
        <f t="shared" si="8"/>
        <v>0</v>
      </c>
    </row>
    <row r="72" spans="1:21" s="25" customFormat="1" ht="24">
      <c r="A72" s="16" t="s">
        <v>129</v>
      </c>
      <c r="B72" s="20">
        <f t="shared" si="9"/>
        <v>62</v>
      </c>
      <c r="C72" s="30">
        <f t="shared" si="2"/>
        <v>0</v>
      </c>
      <c r="D72" s="30">
        <f t="shared" si="3"/>
        <v>0</v>
      </c>
      <c r="E72" s="31"/>
      <c r="F72" s="31"/>
      <c r="G72" s="31"/>
      <c r="H72" s="30">
        <f t="shared" si="4"/>
        <v>0</v>
      </c>
      <c r="I72" s="31"/>
      <c r="J72" s="31"/>
      <c r="K72" s="31"/>
      <c r="L72" s="30">
        <f t="shared" si="5"/>
        <v>0</v>
      </c>
      <c r="M72" s="30">
        <f t="shared" si="6"/>
        <v>0</v>
      </c>
      <c r="N72" s="31"/>
      <c r="O72" s="31"/>
      <c r="P72" s="31"/>
      <c r="Q72" s="30">
        <f t="shared" si="7"/>
        <v>0</v>
      </c>
      <c r="R72" s="31"/>
      <c r="S72" s="31"/>
      <c r="T72" s="31"/>
      <c r="U72" s="11">
        <f t="shared" si="8"/>
        <v>0</v>
      </c>
    </row>
    <row r="73" spans="1:21" s="25" customFormat="1" ht="14.25">
      <c r="A73" s="19" t="s">
        <v>130</v>
      </c>
      <c r="B73" s="20">
        <f t="shared" si="9"/>
        <v>63</v>
      </c>
      <c r="C73" s="30">
        <f t="shared" si="2"/>
        <v>0</v>
      </c>
      <c r="D73" s="30">
        <f t="shared" si="3"/>
        <v>0</v>
      </c>
      <c r="E73" s="31"/>
      <c r="F73" s="31"/>
      <c r="G73" s="31"/>
      <c r="H73" s="30">
        <f t="shared" si="4"/>
        <v>0</v>
      </c>
      <c r="I73" s="31"/>
      <c r="J73" s="31"/>
      <c r="K73" s="31"/>
      <c r="L73" s="30">
        <f t="shared" si="5"/>
        <v>0</v>
      </c>
      <c r="M73" s="30">
        <f t="shared" si="6"/>
        <v>0</v>
      </c>
      <c r="N73" s="31"/>
      <c r="O73" s="31"/>
      <c r="P73" s="31"/>
      <c r="Q73" s="30">
        <f t="shared" si="7"/>
        <v>0</v>
      </c>
      <c r="R73" s="31"/>
      <c r="S73" s="31"/>
      <c r="T73" s="31"/>
      <c r="U73" s="11">
        <f t="shared" si="8"/>
        <v>0</v>
      </c>
    </row>
    <row r="74" spans="1:21" s="25" customFormat="1" ht="14.25">
      <c r="A74" s="19" t="s">
        <v>131</v>
      </c>
      <c r="B74" s="20">
        <f t="shared" si="9"/>
        <v>64</v>
      </c>
      <c r="C74" s="30">
        <f t="shared" si="2"/>
        <v>0</v>
      </c>
      <c r="D74" s="30">
        <f t="shared" si="3"/>
        <v>0</v>
      </c>
      <c r="E74" s="31"/>
      <c r="F74" s="31"/>
      <c r="G74" s="31"/>
      <c r="H74" s="30">
        <f t="shared" si="4"/>
        <v>0</v>
      </c>
      <c r="I74" s="31"/>
      <c r="J74" s="31"/>
      <c r="K74" s="31"/>
      <c r="L74" s="30">
        <f t="shared" si="5"/>
        <v>0</v>
      </c>
      <c r="M74" s="30">
        <f t="shared" si="6"/>
        <v>0</v>
      </c>
      <c r="N74" s="31"/>
      <c r="O74" s="31"/>
      <c r="P74" s="31"/>
      <c r="Q74" s="30">
        <f t="shared" si="7"/>
        <v>0</v>
      </c>
      <c r="R74" s="31"/>
      <c r="S74" s="31"/>
      <c r="T74" s="31"/>
      <c r="U74" s="11">
        <f t="shared" si="8"/>
        <v>0</v>
      </c>
    </row>
    <row r="75" spans="1:21" s="25" customFormat="1" ht="14.25">
      <c r="A75" s="19" t="s">
        <v>132</v>
      </c>
      <c r="B75" s="20">
        <f t="shared" si="9"/>
        <v>65</v>
      </c>
      <c r="C75" s="30">
        <f t="shared" si="2"/>
        <v>0</v>
      </c>
      <c r="D75" s="30">
        <f t="shared" si="3"/>
        <v>0</v>
      </c>
      <c r="E75" s="31"/>
      <c r="F75" s="31"/>
      <c r="G75" s="31"/>
      <c r="H75" s="30">
        <f t="shared" si="4"/>
        <v>0</v>
      </c>
      <c r="I75" s="31"/>
      <c r="J75" s="31"/>
      <c r="K75" s="31"/>
      <c r="L75" s="30">
        <f t="shared" si="5"/>
        <v>0</v>
      </c>
      <c r="M75" s="30">
        <f t="shared" si="6"/>
        <v>0</v>
      </c>
      <c r="N75" s="31"/>
      <c r="O75" s="31"/>
      <c r="P75" s="31"/>
      <c r="Q75" s="30">
        <f t="shared" si="7"/>
        <v>0</v>
      </c>
      <c r="R75" s="31"/>
      <c r="S75" s="31"/>
      <c r="T75" s="31"/>
      <c r="U75" s="11">
        <f t="shared" si="8"/>
        <v>0</v>
      </c>
    </row>
    <row r="76" spans="1:21" s="25" customFormat="1" ht="14.25">
      <c r="A76" s="19" t="s">
        <v>133</v>
      </c>
      <c r="B76" s="20">
        <f t="shared" si="9"/>
        <v>66</v>
      </c>
      <c r="C76" s="30">
        <f aca="true" t="shared" si="13" ref="C76:C139">D76+H76</f>
        <v>0</v>
      </c>
      <c r="D76" s="30">
        <f aca="true" t="shared" si="14" ref="D76:D139">SUM(E76:G76)</f>
        <v>0</v>
      </c>
      <c r="E76" s="31"/>
      <c r="F76" s="31"/>
      <c r="G76" s="31"/>
      <c r="H76" s="30">
        <f aca="true" t="shared" si="15" ref="H76:H139">SUM(I76:K76)</f>
        <v>0</v>
      </c>
      <c r="I76" s="31"/>
      <c r="J76" s="31"/>
      <c r="K76" s="31"/>
      <c r="L76" s="30">
        <f aca="true" t="shared" si="16" ref="L76:L139">M76+Q76</f>
        <v>0</v>
      </c>
      <c r="M76" s="30">
        <f aca="true" t="shared" si="17" ref="M76:M139">SUM(N76:P76)</f>
        <v>0</v>
      </c>
      <c r="N76" s="31"/>
      <c r="O76" s="31"/>
      <c r="P76" s="31"/>
      <c r="Q76" s="30">
        <f aca="true" t="shared" si="18" ref="Q76:Q139">SUM(R76:T76)</f>
        <v>0</v>
      </c>
      <c r="R76" s="31"/>
      <c r="S76" s="31"/>
      <c r="T76" s="31"/>
      <c r="U76" s="11">
        <f aca="true" t="shared" si="19" ref="U76:U139">IF((C76=D76+H76)*OR(D76=E76+F76+G76)*OR(H76=I76+J76+K76)*OR(L76=M76+Q76)*OR(M76=N76+O76+P76)*OR(Q76=R76+S76+T76),,"!!!")</f>
        <v>0</v>
      </c>
    </row>
    <row r="77" spans="1:21" s="25" customFormat="1" ht="14.25">
      <c r="A77" s="19" t="s">
        <v>134</v>
      </c>
      <c r="B77" s="20">
        <f t="shared" si="9"/>
        <v>67</v>
      </c>
      <c r="C77" s="30">
        <f t="shared" si="13"/>
        <v>0</v>
      </c>
      <c r="D77" s="30">
        <f t="shared" si="14"/>
        <v>0</v>
      </c>
      <c r="E77" s="31"/>
      <c r="F77" s="31"/>
      <c r="G77" s="31"/>
      <c r="H77" s="30">
        <f t="shared" si="15"/>
        <v>0</v>
      </c>
      <c r="I77" s="31"/>
      <c r="J77" s="31"/>
      <c r="K77" s="31"/>
      <c r="L77" s="30">
        <f t="shared" si="16"/>
        <v>0</v>
      </c>
      <c r="M77" s="30">
        <f t="shared" si="17"/>
        <v>0</v>
      </c>
      <c r="N77" s="31"/>
      <c r="O77" s="31"/>
      <c r="P77" s="31"/>
      <c r="Q77" s="30">
        <f t="shared" si="18"/>
        <v>0</v>
      </c>
      <c r="R77" s="31"/>
      <c r="S77" s="31"/>
      <c r="T77" s="31"/>
      <c r="U77" s="11">
        <f t="shared" si="19"/>
        <v>0</v>
      </c>
    </row>
    <row r="78" spans="1:21" s="25" customFormat="1" ht="14.25">
      <c r="A78" s="19" t="s">
        <v>135</v>
      </c>
      <c r="B78" s="20">
        <f t="shared" si="9"/>
        <v>68</v>
      </c>
      <c r="C78" s="30">
        <f t="shared" si="13"/>
        <v>0</v>
      </c>
      <c r="D78" s="30">
        <f t="shared" si="14"/>
        <v>0</v>
      </c>
      <c r="E78" s="31"/>
      <c r="F78" s="31"/>
      <c r="G78" s="31"/>
      <c r="H78" s="30">
        <f t="shared" si="15"/>
        <v>0</v>
      </c>
      <c r="I78" s="31"/>
      <c r="J78" s="31"/>
      <c r="K78" s="31"/>
      <c r="L78" s="30">
        <f t="shared" si="16"/>
        <v>0</v>
      </c>
      <c r="M78" s="30">
        <f t="shared" si="17"/>
        <v>0</v>
      </c>
      <c r="N78" s="31"/>
      <c r="O78" s="31"/>
      <c r="P78" s="31"/>
      <c r="Q78" s="30">
        <f t="shared" si="18"/>
        <v>0</v>
      </c>
      <c r="R78" s="31"/>
      <c r="S78" s="31"/>
      <c r="T78" s="31"/>
      <c r="U78" s="11">
        <f t="shared" si="19"/>
        <v>0</v>
      </c>
    </row>
    <row r="79" spans="1:21" s="25" customFormat="1" ht="14.25">
      <c r="A79" s="19" t="s">
        <v>136</v>
      </c>
      <c r="B79" s="20">
        <f t="shared" si="9"/>
        <v>69</v>
      </c>
      <c r="C79" s="30">
        <f t="shared" si="13"/>
        <v>0</v>
      </c>
      <c r="D79" s="30">
        <f t="shared" si="14"/>
        <v>0</v>
      </c>
      <c r="E79" s="31"/>
      <c r="F79" s="31"/>
      <c r="G79" s="31"/>
      <c r="H79" s="30">
        <f t="shared" si="15"/>
        <v>0</v>
      </c>
      <c r="I79" s="31"/>
      <c r="J79" s="31"/>
      <c r="K79" s="31"/>
      <c r="L79" s="30">
        <f t="shared" si="16"/>
        <v>0</v>
      </c>
      <c r="M79" s="30">
        <f t="shared" si="17"/>
        <v>0</v>
      </c>
      <c r="N79" s="31"/>
      <c r="O79" s="31"/>
      <c r="P79" s="31"/>
      <c r="Q79" s="30">
        <f t="shared" si="18"/>
        <v>0</v>
      </c>
      <c r="R79" s="31"/>
      <c r="S79" s="31"/>
      <c r="T79" s="31"/>
      <c r="U79" s="11">
        <f t="shared" si="19"/>
        <v>0</v>
      </c>
    </row>
    <row r="80" spans="1:21" s="25" customFormat="1" ht="14.25">
      <c r="A80" s="19" t="s">
        <v>137</v>
      </c>
      <c r="B80" s="20">
        <f t="shared" si="9"/>
        <v>70</v>
      </c>
      <c r="C80" s="30">
        <f t="shared" si="13"/>
        <v>0</v>
      </c>
      <c r="D80" s="30">
        <f t="shared" si="14"/>
        <v>0</v>
      </c>
      <c r="E80" s="31"/>
      <c r="F80" s="31"/>
      <c r="G80" s="31"/>
      <c r="H80" s="30">
        <f t="shared" si="15"/>
        <v>0</v>
      </c>
      <c r="I80" s="31"/>
      <c r="J80" s="31"/>
      <c r="K80" s="31"/>
      <c r="L80" s="30">
        <f t="shared" si="16"/>
        <v>0</v>
      </c>
      <c r="M80" s="30">
        <f t="shared" si="17"/>
        <v>0</v>
      </c>
      <c r="N80" s="31"/>
      <c r="O80" s="31"/>
      <c r="P80" s="31"/>
      <c r="Q80" s="30">
        <f t="shared" si="18"/>
        <v>0</v>
      </c>
      <c r="R80" s="31"/>
      <c r="S80" s="31"/>
      <c r="T80" s="31"/>
      <c r="U80" s="11">
        <f t="shared" si="19"/>
        <v>0</v>
      </c>
    </row>
    <row r="81" spans="1:21" s="25" customFormat="1" ht="14.25">
      <c r="A81" s="19" t="s">
        <v>138</v>
      </c>
      <c r="B81" s="20">
        <f t="shared" si="9"/>
        <v>71</v>
      </c>
      <c r="C81" s="30">
        <f t="shared" si="13"/>
        <v>0</v>
      </c>
      <c r="D81" s="30">
        <f t="shared" si="14"/>
        <v>0</v>
      </c>
      <c r="E81" s="31"/>
      <c r="F81" s="31"/>
      <c r="G81" s="31"/>
      <c r="H81" s="30">
        <f t="shared" si="15"/>
        <v>0</v>
      </c>
      <c r="I81" s="31"/>
      <c r="J81" s="31"/>
      <c r="K81" s="31"/>
      <c r="L81" s="30">
        <f t="shared" si="16"/>
        <v>0</v>
      </c>
      <c r="M81" s="30">
        <f t="shared" si="17"/>
        <v>0</v>
      </c>
      <c r="N81" s="31"/>
      <c r="O81" s="31"/>
      <c r="P81" s="31"/>
      <c r="Q81" s="30">
        <f t="shared" si="18"/>
        <v>0</v>
      </c>
      <c r="R81" s="31"/>
      <c r="S81" s="31"/>
      <c r="T81" s="31"/>
      <c r="U81" s="11">
        <f t="shared" si="19"/>
        <v>0</v>
      </c>
    </row>
    <row r="82" spans="1:21" s="25" customFormat="1" ht="24">
      <c r="A82" s="16" t="s">
        <v>139</v>
      </c>
      <c r="B82" s="20">
        <f t="shared" si="9"/>
        <v>72</v>
      </c>
      <c r="C82" s="30">
        <f t="shared" si="13"/>
        <v>0</v>
      </c>
      <c r="D82" s="30">
        <f t="shared" si="14"/>
        <v>0</v>
      </c>
      <c r="E82" s="31"/>
      <c r="F82" s="31"/>
      <c r="G82" s="31"/>
      <c r="H82" s="30">
        <f t="shared" si="15"/>
        <v>0</v>
      </c>
      <c r="I82" s="31"/>
      <c r="J82" s="31"/>
      <c r="K82" s="31"/>
      <c r="L82" s="30">
        <f t="shared" si="16"/>
        <v>0</v>
      </c>
      <c r="M82" s="30">
        <f t="shared" si="17"/>
        <v>0</v>
      </c>
      <c r="N82" s="31"/>
      <c r="O82" s="31"/>
      <c r="P82" s="31"/>
      <c r="Q82" s="30">
        <f t="shared" si="18"/>
        <v>0</v>
      </c>
      <c r="R82" s="31"/>
      <c r="S82" s="31"/>
      <c r="T82" s="31"/>
      <c r="U82" s="11">
        <f t="shared" si="19"/>
        <v>0</v>
      </c>
    </row>
    <row r="83" spans="1:21" s="25" customFormat="1" ht="14.25">
      <c r="A83" s="19" t="s">
        <v>140</v>
      </c>
      <c r="B83" s="20">
        <f t="shared" si="9"/>
        <v>73</v>
      </c>
      <c r="C83" s="30">
        <f t="shared" si="13"/>
        <v>0</v>
      </c>
      <c r="D83" s="30">
        <f t="shared" si="14"/>
        <v>0</v>
      </c>
      <c r="E83" s="31"/>
      <c r="F83" s="31"/>
      <c r="G83" s="31"/>
      <c r="H83" s="30">
        <f t="shared" si="15"/>
        <v>0</v>
      </c>
      <c r="I83" s="31"/>
      <c r="J83" s="31"/>
      <c r="K83" s="31"/>
      <c r="L83" s="30">
        <f t="shared" si="16"/>
        <v>0</v>
      </c>
      <c r="M83" s="30">
        <f t="shared" si="17"/>
        <v>0</v>
      </c>
      <c r="N83" s="31"/>
      <c r="O83" s="31"/>
      <c r="P83" s="31"/>
      <c r="Q83" s="30">
        <f t="shared" si="18"/>
        <v>0</v>
      </c>
      <c r="R83" s="31"/>
      <c r="S83" s="31"/>
      <c r="T83" s="31"/>
      <c r="U83" s="11">
        <f t="shared" si="19"/>
        <v>0</v>
      </c>
    </row>
    <row r="84" spans="1:21" s="25" customFormat="1" ht="24">
      <c r="A84" s="16" t="s">
        <v>141</v>
      </c>
      <c r="B84" s="20">
        <f t="shared" si="9"/>
        <v>74</v>
      </c>
      <c r="C84" s="30">
        <f t="shared" si="13"/>
        <v>0</v>
      </c>
      <c r="D84" s="30">
        <f t="shared" si="14"/>
        <v>0</v>
      </c>
      <c r="E84" s="31"/>
      <c r="F84" s="31"/>
      <c r="G84" s="31"/>
      <c r="H84" s="30">
        <f t="shared" si="15"/>
        <v>0</v>
      </c>
      <c r="I84" s="31"/>
      <c r="J84" s="31"/>
      <c r="K84" s="31"/>
      <c r="L84" s="30">
        <f t="shared" si="16"/>
        <v>0</v>
      </c>
      <c r="M84" s="30">
        <f t="shared" si="17"/>
        <v>0</v>
      </c>
      <c r="N84" s="31"/>
      <c r="O84" s="31"/>
      <c r="P84" s="31"/>
      <c r="Q84" s="30">
        <f t="shared" si="18"/>
        <v>0</v>
      </c>
      <c r="R84" s="31"/>
      <c r="S84" s="31"/>
      <c r="T84" s="31"/>
      <c r="U84" s="11">
        <f t="shared" si="19"/>
        <v>0</v>
      </c>
    </row>
    <row r="85" spans="1:21" s="25" customFormat="1" ht="14.25">
      <c r="A85" s="19" t="s">
        <v>142</v>
      </c>
      <c r="B85" s="20">
        <f aca="true" t="shared" si="20" ref="B85:B142">1+B84</f>
        <v>75</v>
      </c>
      <c r="C85" s="30">
        <f t="shared" si="13"/>
        <v>0</v>
      </c>
      <c r="D85" s="30">
        <f t="shared" si="14"/>
        <v>0</v>
      </c>
      <c r="E85" s="31"/>
      <c r="F85" s="31"/>
      <c r="G85" s="31"/>
      <c r="H85" s="30">
        <f t="shared" si="15"/>
        <v>0</v>
      </c>
      <c r="I85" s="31"/>
      <c r="J85" s="31"/>
      <c r="K85" s="31"/>
      <c r="L85" s="30">
        <f t="shared" si="16"/>
        <v>0</v>
      </c>
      <c r="M85" s="30">
        <f t="shared" si="17"/>
        <v>0</v>
      </c>
      <c r="N85" s="31"/>
      <c r="O85" s="31"/>
      <c r="P85" s="31"/>
      <c r="Q85" s="30">
        <f t="shared" si="18"/>
        <v>0</v>
      </c>
      <c r="R85" s="31"/>
      <c r="S85" s="31"/>
      <c r="T85" s="31"/>
      <c r="U85" s="11">
        <f t="shared" si="19"/>
        <v>0</v>
      </c>
    </row>
    <row r="86" spans="1:21" s="25" customFormat="1" ht="14.25">
      <c r="A86" s="19" t="s">
        <v>143</v>
      </c>
      <c r="B86" s="20">
        <f t="shared" si="20"/>
        <v>76</v>
      </c>
      <c r="C86" s="30">
        <f>C87+C88</f>
        <v>32</v>
      </c>
      <c r="D86" s="30">
        <f aca="true" t="shared" si="21" ref="D86:T86">D87+D88</f>
        <v>32</v>
      </c>
      <c r="E86" s="30">
        <f t="shared" si="21"/>
        <v>0</v>
      </c>
      <c r="F86" s="30">
        <f t="shared" si="21"/>
        <v>0</v>
      </c>
      <c r="G86" s="30">
        <f t="shared" si="21"/>
        <v>32</v>
      </c>
      <c r="H86" s="30">
        <f t="shared" si="21"/>
        <v>0</v>
      </c>
      <c r="I86" s="30">
        <f t="shared" si="21"/>
        <v>0</v>
      </c>
      <c r="J86" s="30">
        <f t="shared" si="21"/>
        <v>0</v>
      </c>
      <c r="K86" s="30">
        <f t="shared" si="21"/>
        <v>0</v>
      </c>
      <c r="L86" s="30">
        <f t="shared" si="21"/>
        <v>11</v>
      </c>
      <c r="M86" s="30">
        <f t="shared" si="21"/>
        <v>11</v>
      </c>
      <c r="N86" s="30">
        <f t="shared" si="21"/>
        <v>0</v>
      </c>
      <c r="O86" s="30">
        <f t="shared" si="21"/>
        <v>0</v>
      </c>
      <c r="P86" s="30">
        <f t="shared" si="21"/>
        <v>11</v>
      </c>
      <c r="Q86" s="30">
        <f t="shared" si="21"/>
        <v>0</v>
      </c>
      <c r="R86" s="30">
        <f t="shared" si="21"/>
        <v>0</v>
      </c>
      <c r="S86" s="30">
        <f t="shared" si="21"/>
        <v>0</v>
      </c>
      <c r="T86" s="30">
        <f t="shared" si="21"/>
        <v>0</v>
      </c>
      <c r="U86" s="11">
        <f t="shared" si="19"/>
        <v>0</v>
      </c>
    </row>
    <row r="87" spans="1:21" s="25" customFormat="1" ht="14.25">
      <c r="A87" s="19" t="s">
        <v>144</v>
      </c>
      <c r="B87" s="20">
        <f t="shared" si="20"/>
        <v>77</v>
      </c>
      <c r="C87" s="30">
        <f t="shared" si="13"/>
        <v>32</v>
      </c>
      <c r="D87" s="30">
        <f t="shared" si="14"/>
        <v>32</v>
      </c>
      <c r="E87" s="31"/>
      <c r="F87" s="31"/>
      <c r="G87" s="31">
        <v>32</v>
      </c>
      <c r="H87" s="30">
        <f t="shared" si="15"/>
        <v>0</v>
      </c>
      <c r="I87" s="31"/>
      <c r="J87" s="31"/>
      <c r="K87" s="31"/>
      <c r="L87" s="30">
        <f t="shared" si="16"/>
        <v>11</v>
      </c>
      <c r="M87" s="30">
        <f t="shared" si="17"/>
        <v>11</v>
      </c>
      <c r="N87" s="31"/>
      <c r="O87" s="31"/>
      <c r="P87" s="31">
        <v>11</v>
      </c>
      <c r="Q87" s="30">
        <f t="shared" si="18"/>
        <v>0</v>
      </c>
      <c r="R87" s="31"/>
      <c r="S87" s="31"/>
      <c r="T87" s="31"/>
      <c r="U87" s="11">
        <f t="shared" si="19"/>
        <v>0</v>
      </c>
    </row>
    <row r="88" spans="1:21" s="25" customFormat="1" ht="24">
      <c r="A88" s="16" t="s">
        <v>145</v>
      </c>
      <c r="B88" s="20">
        <f t="shared" si="20"/>
        <v>78</v>
      </c>
      <c r="C88" s="30">
        <f t="shared" si="13"/>
        <v>0</v>
      </c>
      <c r="D88" s="30">
        <f t="shared" si="14"/>
        <v>0</v>
      </c>
      <c r="E88" s="31"/>
      <c r="F88" s="31"/>
      <c r="G88" s="31"/>
      <c r="H88" s="30">
        <f t="shared" si="15"/>
        <v>0</v>
      </c>
      <c r="I88" s="31"/>
      <c r="J88" s="31"/>
      <c r="K88" s="31"/>
      <c r="L88" s="30">
        <f t="shared" si="16"/>
        <v>0</v>
      </c>
      <c r="M88" s="30">
        <f t="shared" si="17"/>
        <v>0</v>
      </c>
      <c r="N88" s="31"/>
      <c r="O88" s="31"/>
      <c r="P88" s="31"/>
      <c r="Q88" s="30">
        <f t="shared" si="18"/>
        <v>0</v>
      </c>
      <c r="R88" s="31"/>
      <c r="S88" s="31"/>
      <c r="T88" s="31"/>
      <c r="U88" s="11">
        <f t="shared" si="19"/>
        <v>0</v>
      </c>
    </row>
    <row r="89" spans="1:21" s="25" customFormat="1" ht="24">
      <c r="A89" s="16" t="s">
        <v>146</v>
      </c>
      <c r="B89" s="20">
        <f t="shared" si="20"/>
        <v>79</v>
      </c>
      <c r="C89" s="30">
        <f t="shared" si="13"/>
        <v>0</v>
      </c>
      <c r="D89" s="30">
        <f t="shared" si="14"/>
        <v>0</v>
      </c>
      <c r="E89" s="31"/>
      <c r="F89" s="31"/>
      <c r="G89" s="31"/>
      <c r="H89" s="30">
        <f t="shared" si="15"/>
        <v>0</v>
      </c>
      <c r="I89" s="31"/>
      <c r="J89" s="31"/>
      <c r="K89" s="31"/>
      <c r="L89" s="30">
        <f t="shared" si="16"/>
        <v>0</v>
      </c>
      <c r="M89" s="30">
        <f t="shared" si="17"/>
        <v>0</v>
      </c>
      <c r="N89" s="31"/>
      <c r="O89" s="31"/>
      <c r="P89" s="31"/>
      <c r="Q89" s="30">
        <f t="shared" si="18"/>
        <v>0</v>
      </c>
      <c r="R89" s="31"/>
      <c r="S89" s="31"/>
      <c r="T89" s="31"/>
      <c r="U89" s="11">
        <f t="shared" si="19"/>
        <v>0</v>
      </c>
    </row>
    <row r="90" spans="1:21" s="25" customFormat="1" ht="24">
      <c r="A90" s="16" t="s">
        <v>147</v>
      </c>
      <c r="B90" s="20">
        <f t="shared" si="20"/>
        <v>80</v>
      </c>
      <c r="C90" s="30">
        <f t="shared" si="13"/>
        <v>0</v>
      </c>
      <c r="D90" s="30">
        <f t="shared" si="14"/>
        <v>0</v>
      </c>
      <c r="E90" s="31"/>
      <c r="F90" s="31"/>
      <c r="G90" s="31"/>
      <c r="H90" s="30">
        <f t="shared" si="15"/>
        <v>0</v>
      </c>
      <c r="I90" s="31"/>
      <c r="J90" s="31"/>
      <c r="K90" s="31"/>
      <c r="L90" s="30">
        <f t="shared" si="16"/>
        <v>0</v>
      </c>
      <c r="M90" s="30">
        <f t="shared" si="17"/>
        <v>0</v>
      </c>
      <c r="N90" s="31"/>
      <c r="O90" s="31"/>
      <c r="P90" s="31"/>
      <c r="Q90" s="30">
        <f t="shared" si="18"/>
        <v>0</v>
      </c>
      <c r="R90" s="31"/>
      <c r="S90" s="31"/>
      <c r="T90" s="31"/>
      <c r="U90" s="11">
        <f t="shared" si="19"/>
        <v>0</v>
      </c>
    </row>
    <row r="91" spans="1:21" s="25" customFormat="1" ht="14.25">
      <c r="A91" s="19" t="s">
        <v>148</v>
      </c>
      <c r="B91" s="20">
        <f t="shared" si="20"/>
        <v>81</v>
      </c>
      <c r="C91" s="30">
        <f t="shared" si="13"/>
        <v>0</v>
      </c>
      <c r="D91" s="30">
        <f t="shared" si="14"/>
        <v>0</v>
      </c>
      <c r="E91" s="31"/>
      <c r="F91" s="31"/>
      <c r="G91" s="31"/>
      <c r="H91" s="30">
        <f t="shared" si="15"/>
        <v>0</v>
      </c>
      <c r="I91" s="31"/>
      <c r="J91" s="31"/>
      <c r="K91" s="31"/>
      <c r="L91" s="30">
        <f t="shared" si="16"/>
        <v>0</v>
      </c>
      <c r="M91" s="30">
        <f t="shared" si="17"/>
        <v>0</v>
      </c>
      <c r="N91" s="31"/>
      <c r="O91" s="31"/>
      <c r="P91" s="31"/>
      <c r="Q91" s="30">
        <f t="shared" si="18"/>
        <v>0</v>
      </c>
      <c r="R91" s="31"/>
      <c r="S91" s="31"/>
      <c r="T91" s="31"/>
      <c r="U91" s="11">
        <f t="shared" si="19"/>
        <v>0</v>
      </c>
    </row>
    <row r="92" spans="1:21" s="25" customFormat="1" ht="14.25">
      <c r="A92" s="19" t="s">
        <v>149</v>
      </c>
      <c r="B92" s="20">
        <f t="shared" si="20"/>
        <v>82</v>
      </c>
      <c r="C92" s="30">
        <f t="shared" si="13"/>
        <v>0</v>
      </c>
      <c r="D92" s="30">
        <f t="shared" si="14"/>
        <v>0</v>
      </c>
      <c r="E92" s="31"/>
      <c r="F92" s="31"/>
      <c r="G92" s="31"/>
      <c r="H92" s="30">
        <f t="shared" si="15"/>
        <v>0</v>
      </c>
      <c r="I92" s="31"/>
      <c r="J92" s="31"/>
      <c r="K92" s="31"/>
      <c r="L92" s="30">
        <f t="shared" si="16"/>
        <v>0</v>
      </c>
      <c r="M92" s="30">
        <f t="shared" si="17"/>
        <v>0</v>
      </c>
      <c r="N92" s="31"/>
      <c r="O92" s="31"/>
      <c r="P92" s="31"/>
      <c r="Q92" s="30">
        <f t="shared" si="18"/>
        <v>0</v>
      </c>
      <c r="R92" s="31"/>
      <c r="S92" s="31"/>
      <c r="T92" s="31"/>
      <c r="U92" s="11">
        <f t="shared" si="19"/>
        <v>0</v>
      </c>
    </row>
    <row r="93" spans="1:21" s="25" customFormat="1" ht="14.25">
      <c r="A93" s="19" t="s">
        <v>150</v>
      </c>
      <c r="B93" s="20">
        <f t="shared" si="20"/>
        <v>83</v>
      </c>
      <c r="C93" s="30">
        <f t="shared" si="13"/>
        <v>0</v>
      </c>
      <c r="D93" s="30">
        <f t="shared" si="14"/>
        <v>0</v>
      </c>
      <c r="E93" s="31"/>
      <c r="F93" s="31"/>
      <c r="G93" s="31"/>
      <c r="H93" s="30">
        <f t="shared" si="15"/>
        <v>0</v>
      </c>
      <c r="I93" s="31"/>
      <c r="J93" s="31"/>
      <c r="K93" s="31"/>
      <c r="L93" s="30">
        <f t="shared" si="16"/>
        <v>0</v>
      </c>
      <c r="M93" s="30">
        <f t="shared" si="17"/>
        <v>0</v>
      </c>
      <c r="N93" s="31"/>
      <c r="O93" s="31"/>
      <c r="P93" s="31"/>
      <c r="Q93" s="30">
        <f t="shared" si="18"/>
        <v>0</v>
      </c>
      <c r="R93" s="31"/>
      <c r="S93" s="31"/>
      <c r="T93" s="31"/>
      <c r="U93" s="11">
        <f t="shared" si="19"/>
        <v>0</v>
      </c>
    </row>
    <row r="94" spans="1:21" s="25" customFormat="1" ht="14.25">
      <c r="A94" s="19" t="s">
        <v>151</v>
      </c>
      <c r="B94" s="20">
        <f t="shared" si="20"/>
        <v>84</v>
      </c>
      <c r="C94" s="30">
        <f t="shared" si="13"/>
        <v>0</v>
      </c>
      <c r="D94" s="30">
        <f t="shared" si="14"/>
        <v>0</v>
      </c>
      <c r="E94" s="31"/>
      <c r="F94" s="31"/>
      <c r="G94" s="31"/>
      <c r="H94" s="30">
        <f t="shared" si="15"/>
        <v>0</v>
      </c>
      <c r="I94" s="31"/>
      <c r="J94" s="31"/>
      <c r="K94" s="31"/>
      <c r="L94" s="30">
        <f t="shared" si="16"/>
        <v>0</v>
      </c>
      <c r="M94" s="30">
        <f t="shared" si="17"/>
        <v>0</v>
      </c>
      <c r="N94" s="31"/>
      <c r="O94" s="31"/>
      <c r="P94" s="31"/>
      <c r="Q94" s="30">
        <f t="shared" si="18"/>
        <v>0</v>
      </c>
      <c r="R94" s="31"/>
      <c r="S94" s="31"/>
      <c r="T94" s="31"/>
      <c r="U94" s="11">
        <f t="shared" si="19"/>
        <v>0</v>
      </c>
    </row>
    <row r="95" spans="1:21" s="25" customFormat="1" ht="14.25">
      <c r="A95" s="19" t="s">
        <v>152</v>
      </c>
      <c r="B95" s="20">
        <f t="shared" si="20"/>
        <v>85</v>
      </c>
      <c r="C95" s="30">
        <f t="shared" si="13"/>
        <v>0</v>
      </c>
      <c r="D95" s="30">
        <f t="shared" si="14"/>
        <v>0</v>
      </c>
      <c r="E95" s="31"/>
      <c r="F95" s="31"/>
      <c r="G95" s="31"/>
      <c r="H95" s="30">
        <f t="shared" si="15"/>
        <v>0</v>
      </c>
      <c r="I95" s="31"/>
      <c r="J95" s="31"/>
      <c r="K95" s="31"/>
      <c r="L95" s="30">
        <f t="shared" si="16"/>
        <v>0</v>
      </c>
      <c r="M95" s="30">
        <f t="shared" si="17"/>
        <v>0</v>
      </c>
      <c r="N95" s="31"/>
      <c r="O95" s="31"/>
      <c r="P95" s="31"/>
      <c r="Q95" s="30">
        <f t="shared" si="18"/>
        <v>0</v>
      </c>
      <c r="R95" s="31"/>
      <c r="S95" s="31"/>
      <c r="T95" s="31"/>
      <c r="U95" s="11">
        <f t="shared" si="19"/>
        <v>0</v>
      </c>
    </row>
    <row r="96" spans="1:21" s="25" customFormat="1" ht="14.25">
      <c r="A96" s="19" t="s">
        <v>153</v>
      </c>
      <c r="B96" s="20">
        <f t="shared" si="20"/>
        <v>86</v>
      </c>
      <c r="C96" s="30">
        <f t="shared" si="13"/>
        <v>0</v>
      </c>
      <c r="D96" s="30">
        <f t="shared" si="14"/>
        <v>0</v>
      </c>
      <c r="E96" s="31"/>
      <c r="F96" s="31"/>
      <c r="G96" s="31"/>
      <c r="H96" s="30">
        <f t="shared" si="15"/>
        <v>0</v>
      </c>
      <c r="I96" s="31"/>
      <c r="J96" s="31"/>
      <c r="K96" s="31"/>
      <c r="L96" s="30">
        <f t="shared" si="16"/>
        <v>0</v>
      </c>
      <c r="M96" s="30">
        <f t="shared" si="17"/>
        <v>0</v>
      </c>
      <c r="N96" s="31"/>
      <c r="O96" s="31"/>
      <c r="P96" s="31"/>
      <c r="Q96" s="30">
        <f t="shared" si="18"/>
        <v>0</v>
      </c>
      <c r="R96" s="31"/>
      <c r="S96" s="31"/>
      <c r="T96" s="31"/>
      <c r="U96" s="11">
        <f t="shared" si="19"/>
        <v>0</v>
      </c>
    </row>
    <row r="97" spans="1:21" s="25" customFormat="1" ht="14.25">
      <c r="A97" s="19" t="s">
        <v>154</v>
      </c>
      <c r="B97" s="20">
        <f t="shared" si="20"/>
        <v>87</v>
      </c>
      <c r="C97" s="30">
        <f t="shared" si="13"/>
        <v>0</v>
      </c>
      <c r="D97" s="30">
        <f t="shared" si="14"/>
        <v>0</v>
      </c>
      <c r="E97" s="31"/>
      <c r="F97" s="31"/>
      <c r="G97" s="31"/>
      <c r="H97" s="30">
        <f t="shared" si="15"/>
        <v>0</v>
      </c>
      <c r="I97" s="31"/>
      <c r="J97" s="31"/>
      <c r="K97" s="31"/>
      <c r="L97" s="30">
        <f t="shared" si="16"/>
        <v>0</v>
      </c>
      <c r="M97" s="30">
        <f t="shared" si="17"/>
        <v>0</v>
      </c>
      <c r="N97" s="31"/>
      <c r="O97" s="31"/>
      <c r="P97" s="31"/>
      <c r="Q97" s="30">
        <f t="shared" si="18"/>
        <v>0</v>
      </c>
      <c r="R97" s="31"/>
      <c r="S97" s="31"/>
      <c r="T97" s="31"/>
      <c r="U97" s="11">
        <f t="shared" si="19"/>
        <v>0</v>
      </c>
    </row>
    <row r="98" spans="1:21" s="25" customFormat="1" ht="14.25">
      <c r="A98" s="19" t="s">
        <v>155</v>
      </c>
      <c r="B98" s="20">
        <f t="shared" si="20"/>
        <v>88</v>
      </c>
      <c r="C98" s="30">
        <f t="shared" si="13"/>
        <v>0</v>
      </c>
      <c r="D98" s="30">
        <f t="shared" si="14"/>
        <v>0</v>
      </c>
      <c r="E98" s="31"/>
      <c r="F98" s="31"/>
      <c r="G98" s="31"/>
      <c r="H98" s="30">
        <f t="shared" si="15"/>
        <v>0</v>
      </c>
      <c r="I98" s="31"/>
      <c r="J98" s="31"/>
      <c r="K98" s="31"/>
      <c r="L98" s="30">
        <f t="shared" si="16"/>
        <v>0</v>
      </c>
      <c r="M98" s="30">
        <f t="shared" si="17"/>
        <v>0</v>
      </c>
      <c r="N98" s="31"/>
      <c r="O98" s="31"/>
      <c r="P98" s="31"/>
      <c r="Q98" s="30">
        <f t="shared" si="18"/>
        <v>0</v>
      </c>
      <c r="R98" s="31"/>
      <c r="S98" s="31"/>
      <c r="T98" s="31"/>
      <c r="U98" s="11">
        <f t="shared" si="19"/>
        <v>0</v>
      </c>
    </row>
    <row r="99" spans="1:21" s="25" customFormat="1" ht="14.25">
      <c r="A99" s="19" t="s">
        <v>156</v>
      </c>
      <c r="B99" s="20">
        <f t="shared" si="20"/>
        <v>89</v>
      </c>
      <c r="C99" s="30">
        <f t="shared" si="13"/>
        <v>0</v>
      </c>
      <c r="D99" s="30">
        <f t="shared" si="14"/>
        <v>0</v>
      </c>
      <c r="E99" s="31"/>
      <c r="F99" s="31"/>
      <c r="G99" s="31"/>
      <c r="H99" s="30">
        <f t="shared" si="15"/>
        <v>0</v>
      </c>
      <c r="I99" s="31"/>
      <c r="J99" s="31"/>
      <c r="K99" s="31"/>
      <c r="L99" s="30">
        <f t="shared" si="16"/>
        <v>0</v>
      </c>
      <c r="M99" s="30">
        <f t="shared" si="17"/>
        <v>0</v>
      </c>
      <c r="N99" s="31"/>
      <c r="O99" s="31"/>
      <c r="P99" s="31"/>
      <c r="Q99" s="30">
        <f t="shared" si="18"/>
        <v>0</v>
      </c>
      <c r="R99" s="31"/>
      <c r="S99" s="31"/>
      <c r="T99" s="31"/>
      <c r="U99" s="11">
        <f t="shared" si="19"/>
        <v>0</v>
      </c>
    </row>
    <row r="100" spans="1:21" s="25" customFormat="1" ht="14.25">
      <c r="A100" s="19" t="s">
        <v>157</v>
      </c>
      <c r="B100" s="20">
        <f t="shared" si="20"/>
        <v>90</v>
      </c>
      <c r="C100" s="30">
        <f t="shared" si="13"/>
        <v>0</v>
      </c>
      <c r="D100" s="30">
        <f t="shared" si="14"/>
        <v>0</v>
      </c>
      <c r="E100" s="31"/>
      <c r="F100" s="31"/>
      <c r="G100" s="31"/>
      <c r="H100" s="30">
        <f t="shared" si="15"/>
        <v>0</v>
      </c>
      <c r="I100" s="31"/>
      <c r="J100" s="31"/>
      <c r="K100" s="31"/>
      <c r="L100" s="30">
        <f t="shared" si="16"/>
        <v>0</v>
      </c>
      <c r="M100" s="30">
        <f t="shared" si="17"/>
        <v>0</v>
      </c>
      <c r="N100" s="31"/>
      <c r="O100" s="31"/>
      <c r="P100" s="31"/>
      <c r="Q100" s="30">
        <f t="shared" si="18"/>
        <v>0</v>
      </c>
      <c r="R100" s="31"/>
      <c r="S100" s="31"/>
      <c r="T100" s="31"/>
      <c r="U100" s="11">
        <f t="shared" si="19"/>
        <v>0</v>
      </c>
    </row>
    <row r="101" spans="1:21" s="25" customFormat="1" ht="14.25">
      <c r="A101" s="19" t="s">
        <v>158</v>
      </c>
      <c r="B101" s="20">
        <f t="shared" si="20"/>
        <v>91</v>
      </c>
      <c r="C101" s="30">
        <f t="shared" si="13"/>
        <v>0</v>
      </c>
      <c r="D101" s="30">
        <f t="shared" si="14"/>
        <v>0</v>
      </c>
      <c r="E101" s="31"/>
      <c r="F101" s="31"/>
      <c r="G101" s="31"/>
      <c r="H101" s="30">
        <f t="shared" si="15"/>
        <v>0</v>
      </c>
      <c r="I101" s="31"/>
      <c r="J101" s="31"/>
      <c r="K101" s="31"/>
      <c r="L101" s="30">
        <f t="shared" si="16"/>
        <v>0</v>
      </c>
      <c r="M101" s="30">
        <f t="shared" si="17"/>
        <v>0</v>
      </c>
      <c r="N101" s="31"/>
      <c r="O101" s="31"/>
      <c r="P101" s="31"/>
      <c r="Q101" s="30">
        <f t="shared" si="18"/>
        <v>0</v>
      </c>
      <c r="R101" s="31"/>
      <c r="S101" s="31"/>
      <c r="T101" s="31"/>
      <c r="U101" s="11">
        <f t="shared" si="19"/>
        <v>0</v>
      </c>
    </row>
    <row r="102" spans="1:21" s="25" customFormat="1" ht="14.25">
      <c r="A102" s="19" t="s">
        <v>159</v>
      </c>
      <c r="B102" s="20">
        <f t="shared" si="20"/>
        <v>92</v>
      </c>
      <c r="C102" s="30">
        <f t="shared" si="13"/>
        <v>0</v>
      </c>
      <c r="D102" s="30">
        <f t="shared" si="14"/>
        <v>0</v>
      </c>
      <c r="E102" s="31"/>
      <c r="F102" s="31"/>
      <c r="G102" s="31"/>
      <c r="H102" s="30">
        <f t="shared" si="15"/>
        <v>0</v>
      </c>
      <c r="I102" s="31"/>
      <c r="J102" s="31"/>
      <c r="K102" s="31"/>
      <c r="L102" s="30">
        <f t="shared" si="16"/>
        <v>0</v>
      </c>
      <c r="M102" s="30">
        <f t="shared" si="17"/>
        <v>0</v>
      </c>
      <c r="N102" s="31"/>
      <c r="O102" s="31"/>
      <c r="P102" s="31"/>
      <c r="Q102" s="30">
        <f t="shared" si="18"/>
        <v>0</v>
      </c>
      <c r="R102" s="31"/>
      <c r="S102" s="31"/>
      <c r="T102" s="31"/>
      <c r="U102" s="11">
        <f t="shared" si="19"/>
        <v>0</v>
      </c>
    </row>
    <row r="103" spans="1:21" s="25" customFormat="1" ht="14.25">
      <c r="A103" s="19" t="s">
        <v>160</v>
      </c>
      <c r="B103" s="20">
        <f t="shared" si="20"/>
        <v>93</v>
      </c>
      <c r="C103" s="30">
        <f t="shared" si="13"/>
        <v>0</v>
      </c>
      <c r="D103" s="30">
        <f t="shared" si="14"/>
        <v>0</v>
      </c>
      <c r="E103" s="31"/>
      <c r="F103" s="31"/>
      <c r="G103" s="31"/>
      <c r="H103" s="30">
        <f t="shared" si="15"/>
        <v>0</v>
      </c>
      <c r="I103" s="31"/>
      <c r="J103" s="31"/>
      <c r="K103" s="31"/>
      <c r="L103" s="30">
        <f t="shared" si="16"/>
        <v>0</v>
      </c>
      <c r="M103" s="30">
        <f t="shared" si="17"/>
        <v>0</v>
      </c>
      <c r="N103" s="31"/>
      <c r="O103" s="31"/>
      <c r="P103" s="31"/>
      <c r="Q103" s="30">
        <f t="shared" si="18"/>
        <v>0</v>
      </c>
      <c r="R103" s="31"/>
      <c r="S103" s="31"/>
      <c r="T103" s="31"/>
      <c r="U103" s="11">
        <f t="shared" si="19"/>
        <v>0</v>
      </c>
    </row>
    <row r="104" spans="1:21" s="25" customFormat="1" ht="24">
      <c r="A104" s="16" t="s">
        <v>161</v>
      </c>
      <c r="B104" s="20">
        <f t="shared" si="20"/>
        <v>94</v>
      </c>
      <c r="C104" s="30">
        <f t="shared" si="13"/>
        <v>0</v>
      </c>
      <c r="D104" s="30">
        <f t="shared" si="14"/>
        <v>0</v>
      </c>
      <c r="E104" s="31"/>
      <c r="F104" s="31"/>
      <c r="G104" s="31"/>
      <c r="H104" s="30">
        <f t="shared" si="15"/>
        <v>0</v>
      </c>
      <c r="I104" s="31"/>
      <c r="J104" s="31"/>
      <c r="K104" s="31"/>
      <c r="L104" s="30">
        <f t="shared" si="16"/>
        <v>0</v>
      </c>
      <c r="M104" s="30">
        <f t="shared" si="17"/>
        <v>0</v>
      </c>
      <c r="N104" s="31"/>
      <c r="O104" s="31"/>
      <c r="P104" s="31"/>
      <c r="Q104" s="30">
        <f t="shared" si="18"/>
        <v>0</v>
      </c>
      <c r="R104" s="31"/>
      <c r="S104" s="31"/>
      <c r="T104" s="31"/>
      <c r="U104" s="11">
        <f t="shared" si="19"/>
        <v>0</v>
      </c>
    </row>
    <row r="105" spans="1:21" s="25" customFormat="1" ht="14.25">
      <c r="A105" s="19" t="s">
        <v>162</v>
      </c>
      <c r="B105" s="20">
        <f t="shared" si="20"/>
        <v>95</v>
      </c>
      <c r="C105" s="30">
        <f t="shared" si="13"/>
        <v>0</v>
      </c>
      <c r="D105" s="30">
        <f t="shared" si="14"/>
        <v>0</v>
      </c>
      <c r="E105" s="31"/>
      <c r="F105" s="31"/>
      <c r="G105" s="31"/>
      <c r="H105" s="30">
        <f t="shared" si="15"/>
        <v>0</v>
      </c>
      <c r="I105" s="31"/>
      <c r="J105" s="31"/>
      <c r="K105" s="31"/>
      <c r="L105" s="30">
        <f t="shared" si="16"/>
        <v>0</v>
      </c>
      <c r="M105" s="30">
        <f t="shared" si="17"/>
        <v>0</v>
      </c>
      <c r="N105" s="31"/>
      <c r="O105" s="31"/>
      <c r="P105" s="31"/>
      <c r="Q105" s="30">
        <f t="shared" si="18"/>
        <v>0</v>
      </c>
      <c r="R105" s="31"/>
      <c r="S105" s="31"/>
      <c r="T105" s="31"/>
      <c r="U105" s="11">
        <f t="shared" si="19"/>
        <v>0</v>
      </c>
    </row>
    <row r="106" spans="1:21" s="25" customFormat="1" ht="14.25">
      <c r="A106" s="19" t="s">
        <v>163</v>
      </c>
      <c r="B106" s="20">
        <f t="shared" si="20"/>
        <v>96</v>
      </c>
      <c r="C106" s="30">
        <f t="shared" si="13"/>
        <v>0</v>
      </c>
      <c r="D106" s="30">
        <f t="shared" si="14"/>
        <v>0</v>
      </c>
      <c r="E106" s="31"/>
      <c r="F106" s="31"/>
      <c r="G106" s="31"/>
      <c r="H106" s="30">
        <f t="shared" si="15"/>
        <v>0</v>
      </c>
      <c r="I106" s="31"/>
      <c r="J106" s="31"/>
      <c r="K106" s="31"/>
      <c r="L106" s="30">
        <f t="shared" si="16"/>
        <v>0</v>
      </c>
      <c r="M106" s="30">
        <f t="shared" si="17"/>
        <v>0</v>
      </c>
      <c r="N106" s="31"/>
      <c r="O106" s="31"/>
      <c r="P106" s="31"/>
      <c r="Q106" s="30">
        <f t="shared" si="18"/>
        <v>0</v>
      </c>
      <c r="R106" s="31"/>
      <c r="S106" s="31"/>
      <c r="T106" s="31"/>
      <c r="U106" s="11">
        <f t="shared" si="19"/>
        <v>0</v>
      </c>
    </row>
    <row r="107" spans="1:21" s="25" customFormat="1" ht="36">
      <c r="A107" s="16" t="s">
        <v>164</v>
      </c>
      <c r="B107" s="20">
        <f t="shared" si="20"/>
        <v>97</v>
      </c>
      <c r="C107" s="30">
        <f>C108+C109+C110</f>
        <v>15</v>
      </c>
      <c r="D107" s="30">
        <f aca="true" t="shared" si="22" ref="D107:T107">D108+D109+D110</f>
        <v>15</v>
      </c>
      <c r="E107" s="30">
        <f t="shared" si="22"/>
        <v>0</v>
      </c>
      <c r="F107" s="30">
        <f t="shared" si="22"/>
        <v>0</v>
      </c>
      <c r="G107" s="30">
        <f t="shared" si="22"/>
        <v>15</v>
      </c>
      <c r="H107" s="30">
        <f t="shared" si="22"/>
        <v>0</v>
      </c>
      <c r="I107" s="30">
        <f t="shared" si="22"/>
        <v>0</v>
      </c>
      <c r="J107" s="30">
        <f t="shared" si="22"/>
        <v>0</v>
      </c>
      <c r="K107" s="30">
        <f t="shared" si="22"/>
        <v>0</v>
      </c>
      <c r="L107" s="30">
        <f t="shared" si="22"/>
        <v>24</v>
      </c>
      <c r="M107" s="30">
        <f t="shared" si="22"/>
        <v>24</v>
      </c>
      <c r="N107" s="30">
        <f t="shared" si="22"/>
        <v>0</v>
      </c>
      <c r="O107" s="30">
        <f t="shared" si="22"/>
        <v>0</v>
      </c>
      <c r="P107" s="30">
        <f t="shared" si="22"/>
        <v>24</v>
      </c>
      <c r="Q107" s="30">
        <f t="shared" si="22"/>
        <v>0</v>
      </c>
      <c r="R107" s="30">
        <f t="shared" si="22"/>
        <v>0</v>
      </c>
      <c r="S107" s="30">
        <f t="shared" si="22"/>
        <v>0</v>
      </c>
      <c r="T107" s="30">
        <f t="shared" si="22"/>
        <v>0</v>
      </c>
      <c r="U107" s="11">
        <f t="shared" si="19"/>
        <v>0</v>
      </c>
    </row>
    <row r="108" spans="1:21" s="25" customFormat="1" ht="14.25">
      <c r="A108" s="19" t="s">
        <v>165</v>
      </c>
      <c r="B108" s="20">
        <f t="shared" si="20"/>
        <v>98</v>
      </c>
      <c r="C108" s="30">
        <f t="shared" si="13"/>
        <v>15</v>
      </c>
      <c r="D108" s="30">
        <f t="shared" si="14"/>
        <v>15</v>
      </c>
      <c r="E108" s="31"/>
      <c r="F108" s="31"/>
      <c r="G108" s="31">
        <v>15</v>
      </c>
      <c r="H108" s="30">
        <f t="shared" si="15"/>
        <v>0</v>
      </c>
      <c r="I108" s="31"/>
      <c r="J108" s="31"/>
      <c r="K108" s="31"/>
      <c r="L108" s="30">
        <f t="shared" si="16"/>
        <v>24</v>
      </c>
      <c r="M108" s="30">
        <f t="shared" si="17"/>
        <v>24</v>
      </c>
      <c r="N108" s="31"/>
      <c r="O108" s="31"/>
      <c r="P108" s="31">
        <v>24</v>
      </c>
      <c r="Q108" s="30">
        <f t="shared" si="18"/>
        <v>0</v>
      </c>
      <c r="R108" s="31"/>
      <c r="S108" s="31"/>
      <c r="T108" s="31"/>
      <c r="U108" s="11">
        <f t="shared" si="19"/>
        <v>0</v>
      </c>
    </row>
    <row r="109" spans="1:21" s="25" customFormat="1" ht="24">
      <c r="A109" s="16" t="s">
        <v>166</v>
      </c>
      <c r="B109" s="20">
        <f t="shared" si="20"/>
        <v>99</v>
      </c>
      <c r="C109" s="30">
        <f t="shared" si="13"/>
        <v>0</v>
      </c>
      <c r="D109" s="30">
        <f t="shared" si="14"/>
        <v>0</v>
      </c>
      <c r="E109" s="31"/>
      <c r="F109" s="31"/>
      <c r="G109" s="31"/>
      <c r="H109" s="30">
        <f t="shared" si="15"/>
        <v>0</v>
      </c>
      <c r="I109" s="31"/>
      <c r="J109" s="31"/>
      <c r="K109" s="31"/>
      <c r="L109" s="30">
        <f t="shared" si="16"/>
        <v>0</v>
      </c>
      <c r="M109" s="30">
        <f t="shared" si="17"/>
        <v>0</v>
      </c>
      <c r="N109" s="31"/>
      <c r="O109" s="31"/>
      <c r="P109" s="31"/>
      <c r="Q109" s="30">
        <f t="shared" si="18"/>
        <v>0</v>
      </c>
      <c r="R109" s="31"/>
      <c r="S109" s="31"/>
      <c r="T109" s="31"/>
      <c r="U109" s="11">
        <f t="shared" si="19"/>
        <v>0</v>
      </c>
    </row>
    <row r="110" spans="1:21" s="25" customFormat="1" ht="14.25">
      <c r="A110" s="19" t="s">
        <v>167</v>
      </c>
      <c r="B110" s="20">
        <f t="shared" si="20"/>
        <v>100</v>
      </c>
      <c r="C110" s="30">
        <f t="shared" si="13"/>
        <v>0</v>
      </c>
      <c r="D110" s="30">
        <f t="shared" si="14"/>
        <v>0</v>
      </c>
      <c r="E110" s="31"/>
      <c r="F110" s="31"/>
      <c r="G110" s="31"/>
      <c r="H110" s="30">
        <f t="shared" si="15"/>
        <v>0</v>
      </c>
      <c r="I110" s="31"/>
      <c r="J110" s="31"/>
      <c r="K110" s="31"/>
      <c r="L110" s="30">
        <f t="shared" si="16"/>
        <v>0</v>
      </c>
      <c r="M110" s="30">
        <f t="shared" si="17"/>
        <v>0</v>
      </c>
      <c r="N110" s="31"/>
      <c r="O110" s="31"/>
      <c r="P110" s="31"/>
      <c r="Q110" s="30">
        <f t="shared" si="18"/>
        <v>0</v>
      </c>
      <c r="R110" s="31"/>
      <c r="S110" s="31"/>
      <c r="T110" s="31"/>
      <c r="U110" s="11">
        <f t="shared" si="19"/>
        <v>0</v>
      </c>
    </row>
    <row r="111" spans="1:21" s="25" customFormat="1" ht="24">
      <c r="A111" s="16" t="s">
        <v>168</v>
      </c>
      <c r="B111" s="20">
        <f t="shared" si="20"/>
        <v>101</v>
      </c>
      <c r="C111" s="30">
        <f>C112+C113</f>
        <v>0</v>
      </c>
      <c r="D111" s="30">
        <f aca="true" t="shared" si="23" ref="D111:T111">D112+D113</f>
        <v>0</v>
      </c>
      <c r="E111" s="30">
        <f t="shared" si="23"/>
        <v>0</v>
      </c>
      <c r="F111" s="30">
        <f t="shared" si="23"/>
        <v>0</v>
      </c>
      <c r="G111" s="30">
        <f t="shared" si="23"/>
        <v>0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  <c r="S111" s="30">
        <f t="shared" si="23"/>
        <v>0</v>
      </c>
      <c r="T111" s="30">
        <f t="shared" si="23"/>
        <v>0</v>
      </c>
      <c r="U111" s="11">
        <f t="shared" si="19"/>
        <v>0</v>
      </c>
    </row>
    <row r="112" spans="1:21" s="25" customFormat="1" ht="14.25">
      <c r="A112" s="19" t="s">
        <v>169</v>
      </c>
      <c r="B112" s="20">
        <f t="shared" si="20"/>
        <v>102</v>
      </c>
      <c r="C112" s="30">
        <f t="shared" si="13"/>
        <v>0</v>
      </c>
      <c r="D112" s="30">
        <f t="shared" si="14"/>
        <v>0</v>
      </c>
      <c r="E112" s="31"/>
      <c r="F112" s="31"/>
      <c r="G112" s="31"/>
      <c r="H112" s="30">
        <f t="shared" si="15"/>
        <v>0</v>
      </c>
      <c r="I112" s="31"/>
      <c r="J112" s="31"/>
      <c r="K112" s="31"/>
      <c r="L112" s="30">
        <f t="shared" si="16"/>
        <v>0</v>
      </c>
      <c r="M112" s="30">
        <f t="shared" si="17"/>
        <v>0</v>
      </c>
      <c r="N112" s="31"/>
      <c r="O112" s="31"/>
      <c r="P112" s="31"/>
      <c r="Q112" s="30">
        <f t="shared" si="18"/>
        <v>0</v>
      </c>
      <c r="R112" s="31"/>
      <c r="S112" s="31"/>
      <c r="T112" s="31"/>
      <c r="U112" s="11">
        <f t="shared" si="19"/>
        <v>0</v>
      </c>
    </row>
    <row r="113" spans="1:21" s="25" customFormat="1" ht="14.25">
      <c r="A113" s="19" t="s">
        <v>170</v>
      </c>
      <c r="B113" s="20">
        <f t="shared" si="20"/>
        <v>103</v>
      </c>
      <c r="C113" s="30">
        <f t="shared" si="13"/>
        <v>0</v>
      </c>
      <c r="D113" s="30">
        <f t="shared" si="14"/>
        <v>0</v>
      </c>
      <c r="E113" s="31"/>
      <c r="F113" s="31"/>
      <c r="G113" s="31"/>
      <c r="H113" s="30">
        <f t="shared" si="15"/>
        <v>0</v>
      </c>
      <c r="I113" s="31"/>
      <c r="J113" s="31"/>
      <c r="K113" s="31"/>
      <c r="L113" s="30">
        <f t="shared" si="16"/>
        <v>0</v>
      </c>
      <c r="M113" s="30">
        <f t="shared" si="17"/>
        <v>0</v>
      </c>
      <c r="N113" s="31"/>
      <c r="O113" s="31"/>
      <c r="P113" s="31"/>
      <c r="Q113" s="30">
        <f t="shared" si="18"/>
        <v>0</v>
      </c>
      <c r="R113" s="31"/>
      <c r="S113" s="31"/>
      <c r="T113" s="31"/>
      <c r="U113" s="11">
        <f t="shared" si="19"/>
        <v>0</v>
      </c>
    </row>
    <row r="114" spans="1:21" s="25" customFormat="1" ht="14.25">
      <c r="A114" s="19" t="s">
        <v>171</v>
      </c>
      <c r="B114" s="20">
        <f t="shared" si="20"/>
        <v>104</v>
      </c>
      <c r="C114" s="30">
        <f t="shared" si="13"/>
        <v>0</v>
      </c>
      <c r="D114" s="30">
        <f t="shared" si="14"/>
        <v>0</v>
      </c>
      <c r="E114" s="31"/>
      <c r="F114" s="31"/>
      <c r="G114" s="31"/>
      <c r="H114" s="30">
        <f t="shared" si="15"/>
        <v>0</v>
      </c>
      <c r="I114" s="31"/>
      <c r="J114" s="31"/>
      <c r="K114" s="31"/>
      <c r="L114" s="30">
        <f t="shared" si="16"/>
        <v>0</v>
      </c>
      <c r="M114" s="30">
        <f t="shared" si="17"/>
        <v>0</v>
      </c>
      <c r="N114" s="31"/>
      <c r="O114" s="31"/>
      <c r="P114" s="31"/>
      <c r="Q114" s="30">
        <f t="shared" si="18"/>
        <v>0</v>
      </c>
      <c r="R114" s="31"/>
      <c r="S114" s="31"/>
      <c r="T114" s="31"/>
      <c r="U114" s="11">
        <f t="shared" si="19"/>
        <v>0</v>
      </c>
    </row>
    <row r="115" spans="1:21" s="25" customFormat="1" ht="14.25">
      <c r="A115" s="19" t="s">
        <v>172</v>
      </c>
      <c r="B115" s="20">
        <f t="shared" si="20"/>
        <v>105</v>
      </c>
      <c r="C115" s="30">
        <f t="shared" si="13"/>
        <v>0</v>
      </c>
      <c r="D115" s="30">
        <f t="shared" si="14"/>
        <v>0</v>
      </c>
      <c r="E115" s="31"/>
      <c r="F115" s="31"/>
      <c r="G115" s="31"/>
      <c r="H115" s="30">
        <f t="shared" si="15"/>
        <v>0</v>
      </c>
      <c r="I115" s="31"/>
      <c r="J115" s="31"/>
      <c r="K115" s="31"/>
      <c r="L115" s="30">
        <f t="shared" si="16"/>
        <v>0</v>
      </c>
      <c r="M115" s="30">
        <f t="shared" si="17"/>
        <v>0</v>
      </c>
      <c r="N115" s="31"/>
      <c r="O115" s="31"/>
      <c r="P115" s="31"/>
      <c r="Q115" s="30">
        <f t="shared" si="18"/>
        <v>0</v>
      </c>
      <c r="R115" s="31"/>
      <c r="S115" s="31"/>
      <c r="T115" s="31"/>
      <c r="U115" s="11">
        <f t="shared" si="19"/>
        <v>0</v>
      </c>
    </row>
    <row r="116" spans="1:21" s="25" customFormat="1" ht="24">
      <c r="A116" s="16" t="s">
        <v>173</v>
      </c>
      <c r="B116" s="20">
        <f t="shared" si="20"/>
        <v>106</v>
      </c>
      <c r="C116" s="30">
        <f t="shared" si="13"/>
        <v>0</v>
      </c>
      <c r="D116" s="30">
        <f t="shared" si="14"/>
        <v>0</v>
      </c>
      <c r="E116" s="31"/>
      <c r="F116" s="31"/>
      <c r="G116" s="31"/>
      <c r="H116" s="30">
        <f t="shared" si="15"/>
        <v>0</v>
      </c>
      <c r="I116" s="31"/>
      <c r="J116" s="31"/>
      <c r="K116" s="31"/>
      <c r="L116" s="30">
        <f t="shared" si="16"/>
        <v>0</v>
      </c>
      <c r="M116" s="30">
        <f t="shared" si="17"/>
        <v>0</v>
      </c>
      <c r="N116" s="31"/>
      <c r="O116" s="31"/>
      <c r="P116" s="31"/>
      <c r="Q116" s="30">
        <f t="shared" si="18"/>
        <v>0</v>
      </c>
      <c r="R116" s="31"/>
      <c r="S116" s="31"/>
      <c r="T116" s="31"/>
      <c r="U116" s="11">
        <f t="shared" si="19"/>
        <v>0</v>
      </c>
    </row>
    <row r="117" spans="1:21" s="25" customFormat="1" ht="14.25">
      <c r="A117" s="19" t="s">
        <v>174</v>
      </c>
      <c r="B117" s="20">
        <f t="shared" si="20"/>
        <v>107</v>
      </c>
      <c r="C117" s="30">
        <f t="shared" si="13"/>
        <v>0</v>
      </c>
      <c r="D117" s="30">
        <f t="shared" si="14"/>
        <v>0</v>
      </c>
      <c r="E117" s="31"/>
      <c r="F117" s="31"/>
      <c r="G117" s="31"/>
      <c r="H117" s="30">
        <f t="shared" si="15"/>
        <v>0</v>
      </c>
      <c r="I117" s="31"/>
      <c r="J117" s="31"/>
      <c r="K117" s="31"/>
      <c r="L117" s="30">
        <f t="shared" si="16"/>
        <v>0</v>
      </c>
      <c r="M117" s="30">
        <f t="shared" si="17"/>
        <v>0</v>
      </c>
      <c r="N117" s="31"/>
      <c r="O117" s="31"/>
      <c r="P117" s="31"/>
      <c r="Q117" s="30">
        <f t="shared" si="18"/>
        <v>0</v>
      </c>
      <c r="R117" s="31"/>
      <c r="S117" s="31"/>
      <c r="T117" s="31"/>
      <c r="U117" s="11">
        <f t="shared" si="19"/>
        <v>0</v>
      </c>
    </row>
    <row r="118" spans="1:21" s="25" customFormat="1" ht="14.25">
      <c r="A118" s="19" t="s">
        <v>175</v>
      </c>
      <c r="B118" s="20">
        <f t="shared" si="20"/>
        <v>108</v>
      </c>
      <c r="C118" s="30">
        <f t="shared" si="13"/>
        <v>0</v>
      </c>
      <c r="D118" s="30">
        <f t="shared" si="14"/>
        <v>0</v>
      </c>
      <c r="E118" s="31"/>
      <c r="F118" s="31"/>
      <c r="G118" s="31"/>
      <c r="H118" s="30">
        <f t="shared" si="15"/>
        <v>0</v>
      </c>
      <c r="I118" s="31"/>
      <c r="J118" s="31"/>
      <c r="K118" s="31"/>
      <c r="L118" s="30">
        <f t="shared" si="16"/>
        <v>0</v>
      </c>
      <c r="M118" s="30">
        <f t="shared" si="17"/>
        <v>0</v>
      </c>
      <c r="N118" s="31"/>
      <c r="O118" s="31"/>
      <c r="P118" s="31"/>
      <c r="Q118" s="30">
        <f t="shared" si="18"/>
        <v>0</v>
      </c>
      <c r="R118" s="31"/>
      <c r="S118" s="31"/>
      <c r="T118" s="31"/>
      <c r="U118" s="11">
        <f t="shared" si="19"/>
        <v>0</v>
      </c>
    </row>
    <row r="119" spans="1:21" s="25" customFormat="1" ht="24">
      <c r="A119" s="16" t="s">
        <v>176</v>
      </c>
      <c r="B119" s="20">
        <f t="shared" si="20"/>
        <v>109</v>
      </c>
      <c r="C119" s="30">
        <f t="shared" si="13"/>
        <v>0</v>
      </c>
      <c r="D119" s="30">
        <f t="shared" si="14"/>
        <v>0</v>
      </c>
      <c r="E119" s="31"/>
      <c r="F119" s="31"/>
      <c r="G119" s="31"/>
      <c r="H119" s="30">
        <f t="shared" si="15"/>
        <v>0</v>
      </c>
      <c r="I119" s="31"/>
      <c r="J119" s="31"/>
      <c r="K119" s="31"/>
      <c r="L119" s="30">
        <f t="shared" si="16"/>
        <v>0</v>
      </c>
      <c r="M119" s="30">
        <f t="shared" si="17"/>
        <v>0</v>
      </c>
      <c r="N119" s="31"/>
      <c r="O119" s="31"/>
      <c r="P119" s="31"/>
      <c r="Q119" s="30">
        <f t="shared" si="18"/>
        <v>0</v>
      </c>
      <c r="R119" s="31"/>
      <c r="S119" s="31"/>
      <c r="T119" s="31"/>
      <c r="U119" s="11">
        <f t="shared" si="19"/>
        <v>0</v>
      </c>
    </row>
    <row r="120" spans="1:21" s="25" customFormat="1" ht="48">
      <c r="A120" s="16" t="s">
        <v>177</v>
      </c>
      <c r="B120" s="20">
        <f t="shared" si="20"/>
        <v>110</v>
      </c>
      <c r="C120" s="30">
        <f t="shared" si="13"/>
        <v>0</v>
      </c>
      <c r="D120" s="30">
        <f t="shared" si="14"/>
        <v>0</v>
      </c>
      <c r="E120" s="31"/>
      <c r="F120" s="31"/>
      <c r="G120" s="31"/>
      <c r="H120" s="30">
        <f t="shared" si="15"/>
        <v>0</v>
      </c>
      <c r="I120" s="31"/>
      <c r="J120" s="31"/>
      <c r="K120" s="31"/>
      <c r="L120" s="30">
        <f t="shared" si="16"/>
        <v>0</v>
      </c>
      <c r="M120" s="30">
        <f t="shared" si="17"/>
        <v>0</v>
      </c>
      <c r="N120" s="31"/>
      <c r="O120" s="31"/>
      <c r="P120" s="31"/>
      <c r="Q120" s="30">
        <f t="shared" si="18"/>
        <v>0</v>
      </c>
      <c r="R120" s="31"/>
      <c r="S120" s="31"/>
      <c r="T120" s="31"/>
      <c r="U120" s="11">
        <f t="shared" si="19"/>
        <v>0</v>
      </c>
    </row>
    <row r="121" spans="1:21" s="25" customFormat="1" ht="24">
      <c r="A121" s="16" t="s">
        <v>178</v>
      </c>
      <c r="B121" s="20">
        <f t="shared" si="20"/>
        <v>111</v>
      </c>
      <c r="C121" s="30">
        <f t="shared" si="13"/>
        <v>0</v>
      </c>
      <c r="D121" s="30">
        <f t="shared" si="14"/>
        <v>0</v>
      </c>
      <c r="E121" s="31"/>
      <c r="F121" s="31"/>
      <c r="G121" s="31"/>
      <c r="H121" s="30">
        <f t="shared" si="15"/>
        <v>0</v>
      </c>
      <c r="I121" s="31"/>
      <c r="J121" s="31"/>
      <c r="K121" s="31"/>
      <c r="L121" s="30">
        <f t="shared" si="16"/>
        <v>0</v>
      </c>
      <c r="M121" s="30">
        <f t="shared" si="17"/>
        <v>0</v>
      </c>
      <c r="N121" s="31"/>
      <c r="O121" s="31"/>
      <c r="P121" s="31"/>
      <c r="Q121" s="30">
        <f t="shared" si="18"/>
        <v>0</v>
      </c>
      <c r="R121" s="31"/>
      <c r="S121" s="31"/>
      <c r="T121" s="31"/>
      <c r="U121" s="11">
        <f t="shared" si="19"/>
        <v>0</v>
      </c>
    </row>
    <row r="122" spans="1:21" s="25" customFormat="1" ht="14.25">
      <c r="A122" s="21" t="s">
        <v>36</v>
      </c>
      <c r="B122" s="22">
        <f t="shared" si="20"/>
        <v>112</v>
      </c>
      <c r="C122" s="30">
        <f t="shared" si="13"/>
        <v>88</v>
      </c>
      <c r="D122" s="30">
        <f t="shared" si="14"/>
        <v>88</v>
      </c>
      <c r="E122" s="30">
        <f aca="true" t="shared" si="24" ref="E122:T122">SUM(E11:E21)+SUM(E24:E34)+SUM(E37:E46)+SUM(E48:E57)+SUM(E60:E86)+SUM(E89:E107)+E111+SUM(E114:E121)</f>
        <v>0</v>
      </c>
      <c r="F122" s="30">
        <f t="shared" si="24"/>
        <v>0</v>
      </c>
      <c r="G122" s="30">
        <f t="shared" si="24"/>
        <v>88</v>
      </c>
      <c r="H122" s="30">
        <f t="shared" si="15"/>
        <v>0</v>
      </c>
      <c r="I122" s="30">
        <f t="shared" si="24"/>
        <v>0</v>
      </c>
      <c r="J122" s="30">
        <f t="shared" si="24"/>
        <v>0</v>
      </c>
      <c r="K122" s="30">
        <f t="shared" si="24"/>
        <v>0</v>
      </c>
      <c r="L122" s="30">
        <f t="shared" si="16"/>
        <v>54</v>
      </c>
      <c r="M122" s="30">
        <f t="shared" si="17"/>
        <v>54</v>
      </c>
      <c r="N122" s="30">
        <f t="shared" si="24"/>
        <v>0</v>
      </c>
      <c r="O122" s="30">
        <f t="shared" si="24"/>
        <v>0</v>
      </c>
      <c r="P122" s="30">
        <f t="shared" si="24"/>
        <v>54</v>
      </c>
      <c r="Q122" s="30">
        <f t="shared" si="18"/>
        <v>0</v>
      </c>
      <c r="R122" s="30">
        <f t="shared" si="24"/>
        <v>0</v>
      </c>
      <c r="S122" s="30">
        <f t="shared" si="24"/>
        <v>0</v>
      </c>
      <c r="T122" s="30">
        <f t="shared" si="24"/>
        <v>0</v>
      </c>
      <c r="U122" s="11">
        <f t="shared" si="19"/>
        <v>0</v>
      </c>
    </row>
    <row r="123" spans="1:21" s="25" customFormat="1" ht="48">
      <c r="A123" s="23" t="s">
        <v>179</v>
      </c>
      <c r="B123" s="22">
        <f t="shared" si="20"/>
        <v>113</v>
      </c>
      <c r="C123" s="30">
        <f t="shared" si="13"/>
        <v>88</v>
      </c>
      <c r="D123" s="30">
        <f t="shared" si="14"/>
        <v>88</v>
      </c>
      <c r="E123" s="30">
        <f aca="true" t="shared" si="25" ref="E123:T123">E124+E125+E126</f>
        <v>0</v>
      </c>
      <c r="F123" s="30">
        <f t="shared" si="25"/>
        <v>0</v>
      </c>
      <c r="G123" s="30">
        <f t="shared" si="25"/>
        <v>88</v>
      </c>
      <c r="H123" s="30">
        <f t="shared" si="15"/>
        <v>0</v>
      </c>
      <c r="I123" s="30">
        <f t="shared" si="25"/>
        <v>0</v>
      </c>
      <c r="J123" s="30">
        <f t="shared" si="25"/>
        <v>0</v>
      </c>
      <c r="K123" s="30">
        <f t="shared" si="25"/>
        <v>0</v>
      </c>
      <c r="L123" s="30">
        <f t="shared" si="16"/>
        <v>54</v>
      </c>
      <c r="M123" s="30">
        <f t="shared" si="17"/>
        <v>54</v>
      </c>
      <c r="N123" s="30">
        <f t="shared" si="25"/>
        <v>0</v>
      </c>
      <c r="O123" s="30">
        <f t="shared" si="25"/>
        <v>0</v>
      </c>
      <c r="P123" s="30">
        <f t="shared" si="25"/>
        <v>54</v>
      </c>
      <c r="Q123" s="30">
        <f t="shared" si="18"/>
        <v>0</v>
      </c>
      <c r="R123" s="30">
        <f t="shared" si="25"/>
        <v>0</v>
      </c>
      <c r="S123" s="30">
        <f t="shared" si="25"/>
        <v>0</v>
      </c>
      <c r="T123" s="30">
        <f t="shared" si="25"/>
        <v>0</v>
      </c>
      <c r="U123" s="11">
        <f t="shared" si="19"/>
        <v>0</v>
      </c>
    </row>
    <row r="124" spans="1:21" s="25" customFormat="1" ht="60">
      <c r="A124" s="16" t="s">
        <v>180</v>
      </c>
      <c r="B124" s="20">
        <f t="shared" si="20"/>
        <v>114</v>
      </c>
      <c r="C124" s="30">
        <f t="shared" si="13"/>
        <v>88</v>
      </c>
      <c r="D124" s="30">
        <f t="shared" si="14"/>
        <v>88</v>
      </c>
      <c r="E124" s="31"/>
      <c r="F124" s="31"/>
      <c r="G124" s="31">
        <v>88</v>
      </c>
      <c r="H124" s="30">
        <f t="shared" si="15"/>
        <v>0</v>
      </c>
      <c r="I124" s="31"/>
      <c r="J124" s="31"/>
      <c r="K124" s="31"/>
      <c r="L124" s="30">
        <f t="shared" si="16"/>
        <v>54</v>
      </c>
      <c r="M124" s="30">
        <f t="shared" si="17"/>
        <v>54</v>
      </c>
      <c r="N124" s="31"/>
      <c r="O124" s="31"/>
      <c r="P124" s="31">
        <v>54</v>
      </c>
      <c r="Q124" s="30">
        <f t="shared" si="18"/>
        <v>0</v>
      </c>
      <c r="R124" s="31"/>
      <c r="S124" s="31"/>
      <c r="T124" s="31"/>
      <c r="U124" s="11">
        <f t="shared" si="19"/>
        <v>0</v>
      </c>
    </row>
    <row r="125" spans="1:21" s="25" customFormat="1" ht="36">
      <c r="A125" s="16" t="s">
        <v>181</v>
      </c>
      <c r="B125" s="20">
        <f t="shared" si="20"/>
        <v>115</v>
      </c>
      <c r="C125" s="30">
        <f t="shared" si="13"/>
        <v>0</v>
      </c>
      <c r="D125" s="30">
        <f t="shared" si="14"/>
        <v>0</v>
      </c>
      <c r="E125" s="31"/>
      <c r="F125" s="31"/>
      <c r="G125" s="31"/>
      <c r="H125" s="30">
        <f t="shared" si="15"/>
        <v>0</v>
      </c>
      <c r="I125" s="31"/>
      <c r="J125" s="31"/>
      <c r="K125" s="31"/>
      <c r="L125" s="30">
        <f t="shared" si="16"/>
        <v>0</v>
      </c>
      <c r="M125" s="30">
        <f t="shared" si="17"/>
        <v>0</v>
      </c>
      <c r="N125" s="31"/>
      <c r="O125" s="31"/>
      <c r="P125" s="31"/>
      <c r="Q125" s="30">
        <f t="shared" si="18"/>
        <v>0</v>
      </c>
      <c r="R125" s="31"/>
      <c r="S125" s="31"/>
      <c r="T125" s="31"/>
      <c r="U125" s="11">
        <f t="shared" si="19"/>
        <v>0</v>
      </c>
    </row>
    <row r="126" spans="1:21" s="25" customFormat="1" ht="36">
      <c r="A126" s="16" t="s">
        <v>182</v>
      </c>
      <c r="B126" s="20">
        <f t="shared" si="20"/>
        <v>116</v>
      </c>
      <c r="C126" s="30">
        <f t="shared" si="13"/>
        <v>0</v>
      </c>
      <c r="D126" s="30">
        <f t="shared" si="14"/>
        <v>0</v>
      </c>
      <c r="E126" s="31"/>
      <c r="F126" s="31"/>
      <c r="G126" s="31"/>
      <c r="H126" s="30">
        <f t="shared" si="15"/>
        <v>0</v>
      </c>
      <c r="I126" s="31"/>
      <c r="J126" s="31"/>
      <c r="K126" s="31"/>
      <c r="L126" s="30">
        <f t="shared" si="16"/>
        <v>0</v>
      </c>
      <c r="M126" s="30">
        <f t="shared" si="17"/>
        <v>0</v>
      </c>
      <c r="N126" s="31"/>
      <c r="O126" s="31"/>
      <c r="P126" s="31"/>
      <c r="Q126" s="30">
        <f t="shared" si="18"/>
        <v>0</v>
      </c>
      <c r="R126" s="31"/>
      <c r="S126" s="31"/>
      <c r="T126" s="31"/>
      <c r="U126" s="11">
        <f t="shared" si="19"/>
        <v>0</v>
      </c>
    </row>
    <row r="127" spans="1:21" s="25" customFormat="1" ht="14.25">
      <c r="A127" s="24" t="s">
        <v>26</v>
      </c>
      <c r="B127" s="22">
        <f t="shared" si="20"/>
        <v>117</v>
      </c>
      <c r="C127" s="30">
        <f t="shared" si="13"/>
        <v>0</v>
      </c>
      <c r="D127" s="30">
        <f t="shared" si="14"/>
        <v>0</v>
      </c>
      <c r="E127" s="30">
        <f aca="true" t="shared" si="26" ref="E127:T127">E128+E129+E130</f>
        <v>0</v>
      </c>
      <c r="F127" s="30">
        <f t="shared" si="26"/>
        <v>0</v>
      </c>
      <c r="G127" s="30">
        <f t="shared" si="26"/>
        <v>0</v>
      </c>
      <c r="H127" s="30">
        <f t="shared" si="15"/>
        <v>0</v>
      </c>
      <c r="I127" s="30">
        <f t="shared" si="26"/>
        <v>0</v>
      </c>
      <c r="J127" s="30">
        <f t="shared" si="26"/>
        <v>0</v>
      </c>
      <c r="K127" s="30">
        <f t="shared" si="26"/>
        <v>0</v>
      </c>
      <c r="L127" s="30">
        <f t="shared" si="16"/>
        <v>0</v>
      </c>
      <c r="M127" s="30">
        <f t="shared" si="17"/>
        <v>0</v>
      </c>
      <c r="N127" s="30">
        <f t="shared" si="26"/>
        <v>0</v>
      </c>
      <c r="O127" s="30">
        <f t="shared" si="26"/>
        <v>0</v>
      </c>
      <c r="P127" s="30">
        <f t="shared" si="26"/>
        <v>0</v>
      </c>
      <c r="Q127" s="30">
        <f t="shared" si="18"/>
        <v>0</v>
      </c>
      <c r="R127" s="30">
        <f t="shared" si="26"/>
        <v>0</v>
      </c>
      <c r="S127" s="30">
        <f t="shared" si="26"/>
        <v>0</v>
      </c>
      <c r="T127" s="30">
        <f t="shared" si="26"/>
        <v>0</v>
      </c>
      <c r="U127" s="11">
        <f t="shared" si="19"/>
        <v>0</v>
      </c>
    </row>
    <row r="128" spans="1:21" s="25" customFormat="1" ht="60">
      <c r="A128" s="16" t="s">
        <v>180</v>
      </c>
      <c r="B128" s="20">
        <f t="shared" si="20"/>
        <v>118</v>
      </c>
      <c r="C128" s="30">
        <f t="shared" si="13"/>
        <v>0</v>
      </c>
      <c r="D128" s="30">
        <f t="shared" si="14"/>
        <v>0</v>
      </c>
      <c r="E128" s="31"/>
      <c r="F128" s="31"/>
      <c r="G128" s="31"/>
      <c r="H128" s="30">
        <f t="shared" si="15"/>
        <v>0</v>
      </c>
      <c r="I128" s="31"/>
      <c r="J128" s="31"/>
      <c r="K128" s="31"/>
      <c r="L128" s="30">
        <f t="shared" si="16"/>
        <v>0</v>
      </c>
      <c r="M128" s="30">
        <f t="shared" si="17"/>
        <v>0</v>
      </c>
      <c r="N128" s="31"/>
      <c r="O128" s="31"/>
      <c r="P128" s="31"/>
      <c r="Q128" s="30">
        <f t="shared" si="18"/>
        <v>0</v>
      </c>
      <c r="R128" s="31"/>
      <c r="S128" s="31"/>
      <c r="T128" s="31"/>
      <c r="U128" s="11">
        <f t="shared" si="19"/>
        <v>0</v>
      </c>
    </row>
    <row r="129" spans="1:21" s="25" customFormat="1" ht="36">
      <c r="A129" s="16" t="s">
        <v>181</v>
      </c>
      <c r="B129" s="20">
        <f t="shared" si="20"/>
        <v>119</v>
      </c>
      <c r="C129" s="30">
        <f t="shared" si="13"/>
        <v>0</v>
      </c>
      <c r="D129" s="30">
        <f t="shared" si="14"/>
        <v>0</v>
      </c>
      <c r="E129" s="31"/>
      <c r="F129" s="31"/>
      <c r="G129" s="31"/>
      <c r="H129" s="30">
        <f t="shared" si="15"/>
        <v>0</v>
      </c>
      <c r="I129" s="31"/>
      <c r="J129" s="31"/>
      <c r="K129" s="31"/>
      <c r="L129" s="30">
        <f t="shared" si="16"/>
        <v>0</v>
      </c>
      <c r="M129" s="30">
        <f t="shared" si="17"/>
        <v>0</v>
      </c>
      <c r="N129" s="31"/>
      <c r="O129" s="31"/>
      <c r="P129" s="31"/>
      <c r="Q129" s="30">
        <f t="shared" si="18"/>
        <v>0</v>
      </c>
      <c r="R129" s="31"/>
      <c r="S129" s="31"/>
      <c r="T129" s="31"/>
      <c r="U129" s="11">
        <f t="shared" si="19"/>
        <v>0</v>
      </c>
    </row>
    <row r="130" spans="1:21" s="25" customFormat="1" ht="36">
      <c r="A130" s="16" t="s">
        <v>182</v>
      </c>
      <c r="B130" s="20">
        <f t="shared" si="20"/>
        <v>120</v>
      </c>
      <c r="C130" s="30">
        <f t="shared" si="13"/>
        <v>0</v>
      </c>
      <c r="D130" s="30">
        <f t="shared" si="14"/>
        <v>0</v>
      </c>
      <c r="E130" s="31"/>
      <c r="F130" s="31"/>
      <c r="G130" s="31"/>
      <c r="H130" s="30">
        <f t="shared" si="15"/>
        <v>0</v>
      </c>
      <c r="I130" s="31"/>
      <c r="J130" s="31"/>
      <c r="K130" s="31"/>
      <c r="L130" s="30">
        <f t="shared" si="16"/>
        <v>0</v>
      </c>
      <c r="M130" s="30">
        <f t="shared" si="17"/>
        <v>0</v>
      </c>
      <c r="N130" s="31"/>
      <c r="O130" s="31"/>
      <c r="P130" s="31"/>
      <c r="Q130" s="30">
        <f t="shared" si="18"/>
        <v>0</v>
      </c>
      <c r="R130" s="31"/>
      <c r="S130" s="31"/>
      <c r="T130" s="31"/>
      <c r="U130" s="11">
        <f t="shared" si="19"/>
        <v>0</v>
      </c>
    </row>
    <row r="131" spans="1:21" s="25" customFormat="1" ht="14.25">
      <c r="A131" s="24" t="s">
        <v>27</v>
      </c>
      <c r="B131" s="22">
        <f t="shared" si="20"/>
        <v>121</v>
      </c>
      <c r="C131" s="30">
        <f t="shared" si="13"/>
        <v>0</v>
      </c>
      <c r="D131" s="30">
        <f t="shared" si="14"/>
        <v>0</v>
      </c>
      <c r="E131" s="30">
        <f aca="true" t="shared" si="27" ref="E131:T131">E132+E133+E134</f>
        <v>0</v>
      </c>
      <c r="F131" s="30">
        <f t="shared" si="27"/>
        <v>0</v>
      </c>
      <c r="G131" s="30">
        <f t="shared" si="27"/>
        <v>0</v>
      </c>
      <c r="H131" s="30">
        <f t="shared" si="15"/>
        <v>0</v>
      </c>
      <c r="I131" s="30">
        <f t="shared" si="27"/>
        <v>0</v>
      </c>
      <c r="J131" s="30">
        <f t="shared" si="27"/>
        <v>0</v>
      </c>
      <c r="K131" s="30">
        <f t="shared" si="27"/>
        <v>0</v>
      </c>
      <c r="L131" s="30">
        <f t="shared" si="16"/>
        <v>0</v>
      </c>
      <c r="M131" s="30">
        <f t="shared" si="17"/>
        <v>0</v>
      </c>
      <c r="N131" s="30">
        <f t="shared" si="27"/>
        <v>0</v>
      </c>
      <c r="O131" s="30">
        <f t="shared" si="27"/>
        <v>0</v>
      </c>
      <c r="P131" s="30">
        <f t="shared" si="27"/>
        <v>0</v>
      </c>
      <c r="Q131" s="30">
        <f t="shared" si="18"/>
        <v>0</v>
      </c>
      <c r="R131" s="30">
        <f t="shared" si="27"/>
        <v>0</v>
      </c>
      <c r="S131" s="30">
        <f t="shared" si="27"/>
        <v>0</v>
      </c>
      <c r="T131" s="30">
        <f t="shared" si="27"/>
        <v>0</v>
      </c>
      <c r="U131" s="11">
        <f t="shared" si="19"/>
        <v>0</v>
      </c>
    </row>
    <row r="132" spans="1:21" s="25" customFormat="1" ht="60">
      <c r="A132" s="16" t="s">
        <v>180</v>
      </c>
      <c r="B132" s="20">
        <f t="shared" si="20"/>
        <v>122</v>
      </c>
      <c r="C132" s="30">
        <f t="shared" si="13"/>
        <v>0</v>
      </c>
      <c r="D132" s="30">
        <f t="shared" si="14"/>
        <v>0</v>
      </c>
      <c r="E132" s="31"/>
      <c r="F132" s="31"/>
      <c r="G132" s="31"/>
      <c r="H132" s="30">
        <f t="shared" si="15"/>
        <v>0</v>
      </c>
      <c r="I132" s="31"/>
      <c r="J132" s="31"/>
      <c r="K132" s="31"/>
      <c r="L132" s="30">
        <f t="shared" si="16"/>
        <v>0</v>
      </c>
      <c r="M132" s="30">
        <f t="shared" si="17"/>
        <v>0</v>
      </c>
      <c r="N132" s="31"/>
      <c r="O132" s="31"/>
      <c r="P132" s="31"/>
      <c r="Q132" s="30">
        <f t="shared" si="18"/>
        <v>0</v>
      </c>
      <c r="R132" s="31"/>
      <c r="S132" s="31"/>
      <c r="T132" s="31"/>
      <c r="U132" s="11">
        <f t="shared" si="19"/>
        <v>0</v>
      </c>
    </row>
    <row r="133" spans="1:21" s="25" customFormat="1" ht="36">
      <c r="A133" s="16" t="s">
        <v>181</v>
      </c>
      <c r="B133" s="20">
        <f t="shared" si="20"/>
        <v>123</v>
      </c>
      <c r="C133" s="30">
        <f t="shared" si="13"/>
        <v>0</v>
      </c>
      <c r="D133" s="30">
        <f t="shared" si="14"/>
        <v>0</v>
      </c>
      <c r="E133" s="31"/>
      <c r="F133" s="31"/>
      <c r="G133" s="31"/>
      <c r="H133" s="30">
        <f t="shared" si="15"/>
        <v>0</v>
      </c>
      <c r="I133" s="31"/>
      <c r="J133" s="31"/>
      <c r="K133" s="31"/>
      <c r="L133" s="30">
        <f t="shared" si="16"/>
        <v>0</v>
      </c>
      <c r="M133" s="30">
        <f t="shared" si="17"/>
        <v>0</v>
      </c>
      <c r="N133" s="31"/>
      <c r="O133" s="31"/>
      <c r="P133" s="31"/>
      <c r="Q133" s="30">
        <f t="shared" si="18"/>
        <v>0</v>
      </c>
      <c r="R133" s="31"/>
      <c r="S133" s="31"/>
      <c r="T133" s="31"/>
      <c r="U133" s="11">
        <f t="shared" si="19"/>
        <v>0</v>
      </c>
    </row>
    <row r="134" spans="1:21" s="25" customFormat="1" ht="36">
      <c r="A134" s="16" t="s">
        <v>182</v>
      </c>
      <c r="B134" s="20">
        <f t="shared" si="20"/>
        <v>124</v>
      </c>
      <c r="C134" s="30">
        <f t="shared" si="13"/>
        <v>0</v>
      </c>
      <c r="D134" s="30">
        <f t="shared" si="14"/>
        <v>0</v>
      </c>
      <c r="E134" s="31"/>
      <c r="F134" s="31"/>
      <c r="G134" s="31"/>
      <c r="H134" s="30">
        <f t="shared" si="15"/>
        <v>0</v>
      </c>
      <c r="I134" s="31"/>
      <c r="J134" s="31"/>
      <c r="K134" s="31"/>
      <c r="L134" s="30">
        <f t="shared" si="16"/>
        <v>0</v>
      </c>
      <c r="M134" s="30">
        <f t="shared" si="17"/>
        <v>0</v>
      </c>
      <c r="N134" s="31"/>
      <c r="O134" s="31"/>
      <c r="P134" s="31"/>
      <c r="Q134" s="30">
        <f t="shared" si="18"/>
        <v>0</v>
      </c>
      <c r="R134" s="31"/>
      <c r="S134" s="31"/>
      <c r="T134" s="31"/>
      <c r="U134" s="11">
        <f t="shared" si="19"/>
        <v>0</v>
      </c>
    </row>
    <row r="135" spans="1:21" s="25" customFormat="1" ht="14.25">
      <c r="A135" s="24" t="s">
        <v>28</v>
      </c>
      <c r="B135" s="22">
        <f t="shared" si="20"/>
        <v>125</v>
      </c>
      <c r="C135" s="30">
        <f t="shared" si="13"/>
        <v>0</v>
      </c>
      <c r="D135" s="30">
        <f t="shared" si="14"/>
        <v>0</v>
      </c>
      <c r="E135" s="30">
        <f aca="true" t="shared" si="28" ref="E135:T135">E136+E137+E138</f>
        <v>0</v>
      </c>
      <c r="F135" s="30">
        <f t="shared" si="28"/>
        <v>0</v>
      </c>
      <c r="G135" s="30">
        <f t="shared" si="28"/>
        <v>0</v>
      </c>
      <c r="H135" s="30">
        <f t="shared" si="15"/>
        <v>0</v>
      </c>
      <c r="I135" s="30">
        <f t="shared" si="28"/>
        <v>0</v>
      </c>
      <c r="J135" s="30">
        <f t="shared" si="28"/>
        <v>0</v>
      </c>
      <c r="K135" s="30">
        <f t="shared" si="28"/>
        <v>0</v>
      </c>
      <c r="L135" s="30">
        <f t="shared" si="16"/>
        <v>0</v>
      </c>
      <c r="M135" s="30">
        <f t="shared" si="17"/>
        <v>0</v>
      </c>
      <c r="N135" s="30">
        <f t="shared" si="28"/>
        <v>0</v>
      </c>
      <c r="O135" s="30">
        <f t="shared" si="28"/>
        <v>0</v>
      </c>
      <c r="P135" s="30">
        <f t="shared" si="28"/>
        <v>0</v>
      </c>
      <c r="Q135" s="30">
        <f t="shared" si="18"/>
        <v>0</v>
      </c>
      <c r="R135" s="30">
        <f t="shared" si="28"/>
        <v>0</v>
      </c>
      <c r="S135" s="30">
        <f t="shared" si="28"/>
        <v>0</v>
      </c>
      <c r="T135" s="30">
        <f t="shared" si="28"/>
        <v>0</v>
      </c>
      <c r="U135" s="11">
        <f t="shared" si="19"/>
        <v>0</v>
      </c>
    </row>
    <row r="136" spans="1:21" s="25" customFormat="1" ht="60">
      <c r="A136" s="16" t="s">
        <v>180</v>
      </c>
      <c r="B136" s="20">
        <f t="shared" si="20"/>
        <v>126</v>
      </c>
      <c r="C136" s="30">
        <f t="shared" si="13"/>
        <v>0</v>
      </c>
      <c r="D136" s="30">
        <f t="shared" si="14"/>
        <v>0</v>
      </c>
      <c r="E136" s="31"/>
      <c r="F136" s="31"/>
      <c r="G136" s="31"/>
      <c r="H136" s="30">
        <f t="shared" si="15"/>
        <v>0</v>
      </c>
      <c r="I136" s="31"/>
      <c r="J136" s="31"/>
      <c r="K136" s="31"/>
      <c r="L136" s="30">
        <f t="shared" si="16"/>
        <v>0</v>
      </c>
      <c r="M136" s="30">
        <f t="shared" si="17"/>
        <v>0</v>
      </c>
      <c r="N136" s="31"/>
      <c r="O136" s="31"/>
      <c r="P136" s="31"/>
      <c r="Q136" s="30">
        <f t="shared" si="18"/>
        <v>0</v>
      </c>
      <c r="R136" s="31"/>
      <c r="S136" s="31"/>
      <c r="T136" s="31"/>
      <c r="U136" s="11">
        <f t="shared" si="19"/>
        <v>0</v>
      </c>
    </row>
    <row r="137" spans="1:21" s="25" customFormat="1" ht="36">
      <c r="A137" s="16" t="s">
        <v>181</v>
      </c>
      <c r="B137" s="20">
        <f t="shared" si="20"/>
        <v>127</v>
      </c>
      <c r="C137" s="30">
        <f t="shared" si="13"/>
        <v>0</v>
      </c>
      <c r="D137" s="30">
        <f t="shared" si="14"/>
        <v>0</v>
      </c>
      <c r="E137" s="31"/>
      <c r="F137" s="31"/>
      <c r="G137" s="31"/>
      <c r="H137" s="30">
        <f t="shared" si="15"/>
        <v>0</v>
      </c>
      <c r="I137" s="31"/>
      <c r="J137" s="31"/>
      <c r="K137" s="31"/>
      <c r="L137" s="30">
        <f t="shared" si="16"/>
        <v>0</v>
      </c>
      <c r="M137" s="30">
        <f t="shared" si="17"/>
        <v>0</v>
      </c>
      <c r="N137" s="31"/>
      <c r="O137" s="31"/>
      <c r="P137" s="31"/>
      <c r="Q137" s="30">
        <f t="shared" si="18"/>
        <v>0</v>
      </c>
      <c r="R137" s="31"/>
      <c r="S137" s="31"/>
      <c r="T137" s="31"/>
      <c r="U137" s="11">
        <f t="shared" si="19"/>
        <v>0</v>
      </c>
    </row>
    <row r="138" spans="1:21" s="25" customFormat="1" ht="36">
      <c r="A138" s="16" t="s">
        <v>182</v>
      </c>
      <c r="B138" s="20">
        <f t="shared" si="20"/>
        <v>128</v>
      </c>
      <c r="C138" s="30">
        <f t="shared" si="13"/>
        <v>0</v>
      </c>
      <c r="D138" s="30">
        <f t="shared" si="14"/>
        <v>0</v>
      </c>
      <c r="E138" s="31"/>
      <c r="F138" s="31"/>
      <c r="G138" s="31"/>
      <c r="H138" s="30">
        <f t="shared" si="15"/>
        <v>0</v>
      </c>
      <c r="I138" s="31"/>
      <c r="J138" s="31"/>
      <c r="K138" s="31"/>
      <c r="L138" s="30">
        <f t="shared" si="16"/>
        <v>0</v>
      </c>
      <c r="M138" s="30">
        <f t="shared" si="17"/>
        <v>0</v>
      </c>
      <c r="N138" s="31"/>
      <c r="O138" s="31"/>
      <c r="P138" s="31"/>
      <c r="Q138" s="30">
        <f t="shared" si="18"/>
        <v>0</v>
      </c>
      <c r="R138" s="31"/>
      <c r="S138" s="31"/>
      <c r="T138" s="31"/>
      <c r="U138" s="11">
        <f t="shared" si="19"/>
        <v>0</v>
      </c>
    </row>
    <row r="139" spans="1:21" s="25" customFormat="1" ht="14.25">
      <c r="A139" s="24" t="s">
        <v>183</v>
      </c>
      <c r="B139" s="22">
        <f t="shared" si="20"/>
        <v>129</v>
      </c>
      <c r="C139" s="30">
        <f t="shared" si="13"/>
        <v>0</v>
      </c>
      <c r="D139" s="30">
        <f t="shared" si="14"/>
        <v>0</v>
      </c>
      <c r="E139" s="30">
        <f aca="true" t="shared" si="29" ref="E139:T139">E140+E141+E142</f>
        <v>0</v>
      </c>
      <c r="F139" s="30">
        <f t="shared" si="29"/>
        <v>0</v>
      </c>
      <c r="G139" s="30">
        <f t="shared" si="29"/>
        <v>0</v>
      </c>
      <c r="H139" s="30">
        <f t="shared" si="15"/>
        <v>0</v>
      </c>
      <c r="I139" s="30">
        <f t="shared" si="29"/>
        <v>0</v>
      </c>
      <c r="J139" s="30">
        <f t="shared" si="29"/>
        <v>0</v>
      </c>
      <c r="K139" s="30">
        <f t="shared" si="29"/>
        <v>0</v>
      </c>
      <c r="L139" s="30">
        <f t="shared" si="16"/>
        <v>0</v>
      </c>
      <c r="M139" s="30">
        <f t="shared" si="17"/>
        <v>0</v>
      </c>
      <c r="N139" s="30">
        <f t="shared" si="29"/>
        <v>0</v>
      </c>
      <c r="O139" s="30">
        <f t="shared" si="29"/>
        <v>0</v>
      </c>
      <c r="P139" s="30">
        <f t="shared" si="29"/>
        <v>0</v>
      </c>
      <c r="Q139" s="30">
        <f t="shared" si="18"/>
        <v>0</v>
      </c>
      <c r="R139" s="30">
        <f t="shared" si="29"/>
        <v>0</v>
      </c>
      <c r="S139" s="30">
        <f t="shared" si="29"/>
        <v>0</v>
      </c>
      <c r="T139" s="30">
        <f t="shared" si="29"/>
        <v>0</v>
      </c>
      <c r="U139" s="11">
        <f t="shared" si="19"/>
        <v>0</v>
      </c>
    </row>
    <row r="140" spans="1:21" s="25" customFormat="1" ht="60">
      <c r="A140" s="16" t="s">
        <v>180</v>
      </c>
      <c r="B140" s="20">
        <f t="shared" si="20"/>
        <v>130</v>
      </c>
      <c r="C140" s="30">
        <f>D140+H140</f>
        <v>0</v>
      </c>
      <c r="D140" s="30">
        <f>SUM(E140:G140)</f>
        <v>0</v>
      </c>
      <c r="E140" s="31"/>
      <c r="F140" s="31"/>
      <c r="G140" s="31"/>
      <c r="H140" s="30">
        <f>SUM(I140:K140)</f>
        <v>0</v>
      </c>
      <c r="I140" s="31"/>
      <c r="J140" s="31"/>
      <c r="K140" s="31"/>
      <c r="L140" s="30">
        <f>M140+Q140</f>
        <v>0</v>
      </c>
      <c r="M140" s="30">
        <f>SUM(N140:P140)</f>
        <v>0</v>
      </c>
      <c r="N140" s="31"/>
      <c r="O140" s="31"/>
      <c r="P140" s="31"/>
      <c r="Q140" s="30">
        <f>SUM(R140:T140)</f>
        <v>0</v>
      </c>
      <c r="R140" s="31"/>
      <c r="S140" s="31"/>
      <c r="T140" s="31"/>
      <c r="U140" s="11">
        <f>IF((C140=D140+H140)*OR(D140=E140+F140+G140)*OR(H140=I140+J140+K140)*OR(L140=M140+Q140)*OR(M140=N140+O140+P140)*OR(Q140=R140+S140+T140),,"!!!")</f>
        <v>0</v>
      </c>
    </row>
    <row r="141" spans="1:21" s="25" customFormat="1" ht="36">
      <c r="A141" s="16" t="s">
        <v>181</v>
      </c>
      <c r="B141" s="20">
        <f t="shared" si="20"/>
        <v>131</v>
      </c>
      <c r="C141" s="30">
        <f>D141+H141</f>
        <v>0</v>
      </c>
      <c r="D141" s="30">
        <f>SUM(E141:G141)</f>
        <v>0</v>
      </c>
      <c r="E141" s="31"/>
      <c r="F141" s="31"/>
      <c r="G141" s="31"/>
      <c r="H141" s="30">
        <f>SUM(I141:K141)</f>
        <v>0</v>
      </c>
      <c r="I141" s="31"/>
      <c r="J141" s="31"/>
      <c r="K141" s="31"/>
      <c r="L141" s="30">
        <f>M141+Q141</f>
        <v>0</v>
      </c>
      <c r="M141" s="30">
        <f>SUM(N141:P141)</f>
        <v>0</v>
      </c>
      <c r="N141" s="31"/>
      <c r="O141" s="31"/>
      <c r="P141" s="31"/>
      <c r="Q141" s="30">
        <f>SUM(R141:T141)</f>
        <v>0</v>
      </c>
      <c r="R141" s="31"/>
      <c r="S141" s="31"/>
      <c r="T141" s="31"/>
      <c r="U141" s="11">
        <f>IF((C141=D141+H141)*OR(D141=E141+F141+G141)*OR(H141=I141+J141+K141)*OR(L141=M141+Q141)*OR(M141=N141+O141+P141)*OR(Q141=R141+S141+T141),,"!!!")</f>
        <v>0</v>
      </c>
    </row>
    <row r="142" spans="1:21" s="25" customFormat="1" ht="36">
      <c r="A142" s="16" t="s">
        <v>182</v>
      </c>
      <c r="B142" s="20">
        <f t="shared" si="20"/>
        <v>132</v>
      </c>
      <c r="C142" s="30">
        <f>D142+H142</f>
        <v>0</v>
      </c>
      <c r="D142" s="30">
        <f>SUM(E142:G142)</f>
        <v>0</v>
      </c>
      <c r="E142" s="31"/>
      <c r="F142" s="31"/>
      <c r="G142" s="31"/>
      <c r="H142" s="30">
        <f>SUM(I142:K142)</f>
        <v>0</v>
      </c>
      <c r="I142" s="31"/>
      <c r="J142" s="31"/>
      <c r="K142" s="31"/>
      <c r="L142" s="30">
        <f>M142+Q142</f>
        <v>0</v>
      </c>
      <c r="M142" s="30">
        <f>SUM(N142:P142)</f>
        <v>0</v>
      </c>
      <c r="N142" s="31"/>
      <c r="O142" s="31"/>
      <c r="P142" s="31"/>
      <c r="Q142" s="30">
        <f>SUM(R142:T142)</f>
        <v>0</v>
      </c>
      <c r="R142" s="31"/>
      <c r="S142" s="31"/>
      <c r="T142" s="31"/>
      <c r="U142" s="11">
        <f>IF((C142=D142+H142)*OR(D142=E142+F142+G142)*OR(H142=I142+J142+K142)*OR(L142=M142+Q142)*OR(M142=N142+O142+P142)*OR(Q142=R142+S142+T142),,"!!!")</f>
        <v>0</v>
      </c>
    </row>
  </sheetData>
  <sheetProtection password="CF00" sheet="1"/>
  <mergeCells count="21">
    <mergeCell ref="R8:T8"/>
    <mergeCell ref="L6:T6"/>
    <mergeCell ref="L7:L9"/>
    <mergeCell ref="D7:G7"/>
    <mergeCell ref="Q7:T7"/>
    <mergeCell ref="E8:G8"/>
    <mergeCell ref="Q8:Q9"/>
    <mergeCell ref="I8:K8"/>
    <mergeCell ref="M7:P7"/>
    <mergeCell ref="N8:P8"/>
    <mergeCell ref="D8:D9"/>
    <mergeCell ref="A1:T1"/>
    <mergeCell ref="A3:T3"/>
    <mergeCell ref="A5:T5"/>
    <mergeCell ref="A6:A9"/>
    <mergeCell ref="B6:B9"/>
    <mergeCell ref="C6:K6"/>
    <mergeCell ref="H8:H9"/>
    <mergeCell ref="C7:C9"/>
    <mergeCell ref="M8:M9"/>
    <mergeCell ref="H7:K7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5"/>
  <sheetViews>
    <sheetView showGridLines="0" showZeros="0" zoomScale="130" zoomScaleNormal="130" zoomScalePageLayoutView="0" workbookViewId="0" topLeftCell="A1">
      <pane xSplit="2" ySplit="10" topLeftCell="C9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0" sqref="J20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62" width="4.00390625" style="25" customWidth="1"/>
    <col min="63" max="16384" width="9.140625" style="33" customWidth="1"/>
  </cols>
  <sheetData>
    <row r="1" spans="1:62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3:62" s="3" customFormat="1" ht="12">
      <c r="C2" s="12">
        <f>IF((C122=SUM(C11:C21)+SUM(C24:C34)+SUM(C37:C46)+SUM(C48:C57)+SUM(C60:C86)+SUM(C89:C107)+C111+SUM(C114:C121))*OR(C21=C22+C23)*OR(C34=C35+C36)*OR(C46&gt;=C47)*OR(C57=C58+C59)*OR(C86&gt;=C87+C88)*OR(C107=C108+C109+C110)*OR(C111=C112+C113)*OR(C122=C123+C124+C125),,"ОШИБКА")</f>
        <v>0</v>
      </c>
      <c r="D2" s="12">
        <f aca="true" t="shared" si="0" ref="D2:BJ2">IF((D122=SUM(D11:D21)+SUM(D24:D34)+SUM(D37:D46)+SUM(D48:D57)+SUM(D60:D86)+SUM(D89:D107)+D111+SUM(D114:D121))*OR(D21=D22+D23)*OR(D34=D35+D36)*OR(D46&gt;=D47)*OR(D57=D58+D59)*OR(D86&gt;=D87+D88)*OR(D107=D108+D109+D110)*OR(D111=D112+D113)*OR(D122=D123+D124+D125),,"ОШИБКА")</f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2">
        <f t="shared" si="0"/>
        <v>0</v>
      </c>
      <c r="Y2" s="12">
        <f t="shared" si="0"/>
        <v>0</v>
      </c>
      <c r="Z2" s="12">
        <f t="shared" si="0"/>
        <v>0</v>
      </c>
      <c r="AA2" s="12">
        <f t="shared" si="0"/>
        <v>0</v>
      </c>
      <c r="AB2" s="12">
        <f t="shared" si="0"/>
        <v>0</v>
      </c>
      <c r="AC2" s="12">
        <f t="shared" si="0"/>
        <v>0</v>
      </c>
      <c r="AD2" s="12">
        <f t="shared" si="0"/>
        <v>0</v>
      </c>
      <c r="AE2" s="12">
        <f t="shared" si="0"/>
        <v>0</v>
      </c>
      <c r="AF2" s="12">
        <f t="shared" si="0"/>
        <v>0</v>
      </c>
      <c r="AG2" s="12">
        <f t="shared" si="0"/>
        <v>0</v>
      </c>
      <c r="AH2" s="12">
        <f t="shared" si="0"/>
        <v>0</v>
      </c>
      <c r="AI2" s="12">
        <f t="shared" si="0"/>
        <v>0</v>
      </c>
      <c r="AJ2" s="12">
        <f t="shared" si="0"/>
        <v>0</v>
      </c>
      <c r="AK2" s="12">
        <f t="shared" si="0"/>
        <v>0</v>
      </c>
      <c r="AL2" s="12">
        <f t="shared" si="0"/>
        <v>0</v>
      </c>
      <c r="AM2" s="12">
        <f t="shared" si="0"/>
        <v>0</v>
      </c>
      <c r="AN2" s="12">
        <f t="shared" si="0"/>
        <v>0</v>
      </c>
      <c r="AO2" s="12">
        <f t="shared" si="0"/>
        <v>0</v>
      </c>
      <c r="AP2" s="12">
        <f t="shared" si="0"/>
        <v>0</v>
      </c>
      <c r="AQ2" s="12">
        <f t="shared" si="0"/>
        <v>0</v>
      </c>
      <c r="AR2" s="12">
        <f t="shared" si="0"/>
        <v>0</v>
      </c>
      <c r="AS2" s="12">
        <f t="shared" si="0"/>
        <v>0</v>
      </c>
      <c r="AT2" s="12">
        <f t="shared" si="0"/>
        <v>0</v>
      </c>
      <c r="AU2" s="12">
        <f t="shared" si="0"/>
        <v>0</v>
      </c>
      <c r="AV2" s="12">
        <f t="shared" si="0"/>
        <v>0</v>
      </c>
      <c r="AW2" s="12">
        <f t="shared" si="0"/>
        <v>0</v>
      </c>
      <c r="AX2" s="12">
        <f t="shared" si="0"/>
        <v>0</v>
      </c>
      <c r="AY2" s="12">
        <f t="shared" si="0"/>
        <v>0</v>
      </c>
      <c r="AZ2" s="12">
        <f t="shared" si="0"/>
        <v>0</v>
      </c>
      <c r="BA2" s="12">
        <f t="shared" si="0"/>
        <v>0</v>
      </c>
      <c r="BB2" s="12">
        <f t="shared" si="0"/>
        <v>0</v>
      </c>
      <c r="BC2" s="12">
        <f t="shared" si="0"/>
        <v>0</v>
      </c>
      <c r="BD2" s="12">
        <f t="shared" si="0"/>
        <v>0</v>
      </c>
      <c r="BE2" s="12">
        <f t="shared" si="0"/>
        <v>0</v>
      </c>
      <c r="BF2" s="12">
        <f t="shared" si="0"/>
        <v>0</v>
      </c>
      <c r="BG2" s="12">
        <f t="shared" si="0"/>
        <v>0</v>
      </c>
      <c r="BH2" s="12">
        <f t="shared" si="0"/>
        <v>0</v>
      </c>
      <c r="BI2" s="12">
        <f t="shared" si="0"/>
        <v>0</v>
      </c>
      <c r="BJ2" s="12">
        <f t="shared" si="0"/>
        <v>0</v>
      </c>
    </row>
    <row r="3" spans="1:62" s="3" customFormat="1" ht="12.75" customHeight="1">
      <c r="A3" s="130" t="s">
        <v>205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</row>
    <row r="4" s="3" customFormat="1" ht="12">
      <c r="B4" s="5"/>
    </row>
    <row r="5" spans="1:62" s="3" customFormat="1" ht="12.75" customHeight="1">
      <c r="A5" s="131" t="s">
        <v>193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</row>
    <row r="6" spans="1:62" s="3" customFormat="1" ht="12">
      <c r="A6" s="147" t="s">
        <v>40</v>
      </c>
      <c r="B6" s="150" t="s">
        <v>22</v>
      </c>
      <c r="C6" s="144" t="s">
        <v>206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/>
      <c r="AG6" s="153" t="s">
        <v>207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5"/>
    </row>
    <row r="7" spans="1:62" s="3" customFormat="1" ht="12" customHeight="1">
      <c r="A7" s="148"/>
      <c r="B7" s="151"/>
      <c r="C7" s="144" t="s">
        <v>208</v>
      </c>
      <c r="D7" s="145"/>
      <c r="E7" s="145"/>
      <c r="F7" s="145"/>
      <c r="G7" s="145"/>
      <c r="H7" s="145"/>
      <c r="I7" s="145"/>
      <c r="J7" s="145"/>
      <c r="K7" s="145"/>
      <c r="L7" s="146"/>
      <c r="M7" s="144" t="s">
        <v>209</v>
      </c>
      <c r="N7" s="145"/>
      <c r="O7" s="145"/>
      <c r="P7" s="145"/>
      <c r="Q7" s="145"/>
      <c r="R7" s="145"/>
      <c r="S7" s="145"/>
      <c r="T7" s="145"/>
      <c r="U7" s="145"/>
      <c r="V7" s="146"/>
      <c r="W7" s="144" t="s">
        <v>210</v>
      </c>
      <c r="X7" s="145"/>
      <c r="Y7" s="145"/>
      <c r="Z7" s="145"/>
      <c r="AA7" s="145"/>
      <c r="AB7" s="145"/>
      <c r="AC7" s="145"/>
      <c r="AD7" s="145"/>
      <c r="AE7" s="145"/>
      <c r="AF7" s="146"/>
      <c r="AG7" s="144" t="s">
        <v>210</v>
      </c>
      <c r="AH7" s="145"/>
      <c r="AI7" s="145"/>
      <c r="AJ7" s="145"/>
      <c r="AK7" s="145"/>
      <c r="AL7" s="145"/>
      <c r="AM7" s="145"/>
      <c r="AN7" s="145"/>
      <c r="AO7" s="145"/>
      <c r="AP7" s="146"/>
      <c r="AQ7" s="144" t="s">
        <v>209</v>
      </c>
      <c r="AR7" s="145"/>
      <c r="AS7" s="145"/>
      <c r="AT7" s="145"/>
      <c r="AU7" s="145"/>
      <c r="AV7" s="145"/>
      <c r="AW7" s="145"/>
      <c r="AX7" s="145"/>
      <c r="AY7" s="145"/>
      <c r="AZ7" s="146"/>
      <c r="BA7" s="144" t="s">
        <v>210</v>
      </c>
      <c r="BB7" s="145"/>
      <c r="BC7" s="145"/>
      <c r="BD7" s="145"/>
      <c r="BE7" s="145"/>
      <c r="BF7" s="145"/>
      <c r="BG7" s="145"/>
      <c r="BH7" s="145"/>
      <c r="BI7" s="145"/>
      <c r="BJ7" s="146"/>
    </row>
    <row r="8" spans="1:62" s="3" customFormat="1" ht="23.25" customHeight="1">
      <c r="A8" s="148"/>
      <c r="B8" s="151"/>
      <c r="C8" s="144" t="s">
        <v>25</v>
      </c>
      <c r="D8" s="146"/>
      <c r="E8" s="144" t="s">
        <v>211</v>
      </c>
      <c r="F8" s="146"/>
      <c r="G8" s="144" t="s">
        <v>27</v>
      </c>
      <c r="H8" s="146"/>
      <c r="I8" s="144" t="s">
        <v>28</v>
      </c>
      <c r="J8" s="146"/>
      <c r="K8" s="144" t="s">
        <v>212</v>
      </c>
      <c r="L8" s="146"/>
      <c r="M8" s="144" t="s">
        <v>25</v>
      </c>
      <c r="N8" s="146"/>
      <c r="O8" s="144" t="s">
        <v>211</v>
      </c>
      <c r="P8" s="146"/>
      <c r="Q8" s="144" t="s">
        <v>27</v>
      </c>
      <c r="R8" s="146"/>
      <c r="S8" s="144" t="s">
        <v>28</v>
      </c>
      <c r="T8" s="146"/>
      <c r="U8" s="144" t="s">
        <v>212</v>
      </c>
      <c r="V8" s="146"/>
      <c r="W8" s="144" t="s">
        <v>25</v>
      </c>
      <c r="X8" s="146"/>
      <c r="Y8" s="144" t="s">
        <v>211</v>
      </c>
      <c r="Z8" s="146"/>
      <c r="AA8" s="144" t="s">
        <v>27</v>
      </c>
      <c r="AB8" s="146"/>
      <c r="AC8" s="144" t="s">
        <v>28</v>
      </c>
      <c r="AD8" s="146"/>
      <c r="AE8" s="144" t="s">
        <v>212</v>
      </c>
      <c r="AF8" s="146"/>
      <c r="AG8" s="144" t="s">
        <v>25</v>
      </c>
      <c r="AH8" s="146"/>
      <c r="AI8" s="144" t="s">
        <v>211</v>
      </c>
      <c r="AJ8" s="146"/>
      <c r="AK8" s="144" t="s">
        <v>27</v>
      </c>
      <c r="AL8" s="146"/>
      <c r="AM8" s="144" t="s">
        <v>28</v>
      </c>
      <c r="AN8" s="146"/>
      <c r="AO8" s="144" t="s">
        <v>212</v>
      </c>
      <c r="AP8" s="146"/>
      <c r="AQ8" s="144" t="s">
        <v>25</v>
      </c>
      <c r="AR8" s="146"/>
      <c r="AS8" s="144" t="s">
        <v>211</v>
      </c>
      <c r="AT8" s="146"/>
      <c r="AU8" s="144" t="s">
        <v>27</v>
      </c>
      <c r="AV8" s="146"/>
      <c r="AW8" s="144" t="s">
        <v>28</v>
      </c>
      <c r="AX8" s="146"/>
      <c r="AY8" s="144" t="s">
        <v>212</v>
      </c>
      <c r="AZ8" s="146"/>
      <c r="BA8" s="144" t="s">
        <v>25</v>
      </c>
      <c r="BB8" s="146"/>
      <c r="BC8" s="144" t="s">
        <v>211</v>
      </c>
      <c r="BD8" s="146"/>
      <c r="BE8" s="144" t="s">
        <v>27</v>
      </c>
      <c r="BF8" s="146"/>
      <c r="BG8" s="144" t="s">
        <v>28</v>
      </c>
      <c r="BH8" s="146"/>
      <c r="BI8" s="144" t="s">
        <v>212</v>
      </c>
      <c r="BJ8" s="146"/>
    </row>
    <row r="9" spans="1:62" s="3" customFormat="1" ht="45.75">
      <c r="A9" s="149"/>
      <c r="B9" s="152"/>
      <c r="C9" s="37" t="s">
        <v>213</v>
      </c>
      <c r="D9" s="37" t="s">
        <v>214</v>
      </c>
      <c r="E9" s="37" t="s">
        <v>213</v>
      </c>
      <c r="F9" s="37" t="s">
        <v>214</v>
      </c>
      <c r="G9" s="37" t="s">
        <v>213</v>
      </c>
      <c r="H9" s="37" t="s">
        <v>214</v>
      </c>
      <c r="I9" s="37" t="s">
        <v>213</v>
      </c>
      <c r="J9" s="37" t="s">
        <v>214</v>
      </c>
      <c r="K9" s="37" t="s">
        <v>213</v>
      </c>
      <c r="L9" s="37" t="s">
        <v>214</v>
      </c>
      <c r="M9" s="37" t="s">
        <v>213</v>
      </c>
      <c r="N9" s="37" t="s">
        <v>214</v>
      </c>
      <c r="O9" s="37" t="s">
        <v>213</v>
      </c>
      <c r="P9" s="37" t="s">
        <v>214</v>
      </c>
      <c r="Q9" s="37" t="s">
        <v>213</v>
      </c>
      <c r="R9" s="37" t="s">
        <v>214</v>
      </c>
      <c r="S9" s="37" t="s">
        <v>213</v>
      </c>
      <c r="T9" s="37" t="s">
        <v>214</v>
      </c>
      <c r="U9" s="37" t="s">
        <v>213</v>
      </c>
      <c r="V9" s="37" t="s">
        <v>214</v>
      </c>
      <c r="W9" s="37" t="s">
        <v>213</v>
      </c>
      <c r="X9" s="37" t="s">
        <v>214</v>
      </c>
      <c r="Y9" s="37" t="s">
        <v>213</v>
      </c>
      <c r="Z9" s="37" t="s">
        <v>214</v>
      </c>
      <c r="AA9" s="37" t="s">
        <v>213</v>
      </c>
      <c r="AB9" s="37" t="s">
        <v>214</v>
      </c>
      <c r="AC9" s="37" t="s">
        <v>213</v>
      </c>
      <c r="AD9" s="37" t="s">
        <v>214</v>
      </c>
      <c r="AE9" s="37" t="s">
        <v>213</v>
      </c>
      <c r="AF9" s="37" t="s">
        <v>214</v>
      </c>
      <c r="AG9" s="37" t="s">
        <v>213</v>
      </c>
      <c r="AH9" s="37" t="s">
        <v>214</v>
      </c>
      <c r="AI9" s="37" t="s">
        <v>213</v>
      </c>
      <c r="AJ9" s="37" t="s">
        <v>214</v>
      </c>
      <c r="AK9" s="37" t="s">
        <v>213</v>
      </c>
      <c r="AL9" s="37" t="s">
        <v>214</v>
      </c>
      <c r="AM9" s="37" t="s">
        <v>213</v>
      </c>
      <c r="AN9" s="37" t="s">
        <v>214</v>
      </c>
      <c r="AO9" s="37" t="s">
        <v>213</v>
      </c>
      <c r="AP9" s="37" t="s">
        <v>214</v>
      </c>
      <c r="AQ9" s="37" t="s">
        <v>213</v>
      </c>
      <c r="AR9" s="37" t="s">
        <v>214</v>
      </c>
      <c r="AS9" s="37" t="s">
        <v>213</v>
      </c>
      <c r="AT9" s="37" t="s">
        <v>214</v>
      </c>
      <c r="AU9" s="37" t="s">
        <v>213</v>
      </c>
      <c r="AV9" s="37" t="s">
        <v>214</v>
      </c>
      <c r="AW9" s="37" t="s">
        <v>213</v>
      </c>
      <c r="AX9" s="37" t="s">
        <v>214</v>
      </c>
      <c r="AY9" s="37" t="s">
        <v>213</v>
      </c>
      <c r="AZ9" s="37" t="s">
        <v>214</v>
      </c>
      <c r="BA9" s="37" t="s">
        <v>213</v>
      </c>
      <c r="BB9" s="37" t="s">
        <v>214</v>
      </c>
      <c r="BC9" s="37" t="s">
        <v>213</v>
      </c>
      <c r="BD9" s="37" t="s">
        <v>214</v>
      </c>
      <c r="BE9" s="37" t="s">
        <v>213</v>
      </c>
      <c r="BF9" s="37" t="s">
        <v>214</v>
      </c>
      <c r="BG9" s="37" t="s">
        <v>213</v>
      </c>
      <c r="BH9" s="37" t="s">
        <v>214</v>
      </c>
      <c r="BI9" s="37" t="s">
        <v>213</v>
      </c>
      <c r="BJ9" s="37" t="s">
        <v>214</v>
      </c>
    </row>
    <row r="10" spans="1:62" s="10" customFormat="1" ht="12">
      <c r="A10" s="8">
        <v>1</v>
      </c>
      <c r="B10" s="14">
        <f>1+A10</f>
        <v>2</v>
      </c>
      <c r="C10" s="14">
        <f aca="true" t="shared" si="1" ref="C10:BJ10">1+B10</f>
        <v>3</v>
      </c>
      <c r="D10" s="14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4">
        <f t="shared" si="1"/>
        <v>9</v>
      </c>
      <c r="J10" s="14">
        <f t="shared" si="1"/>
        <v>10</v>
      </c>
      <c r="K10" s="14">
        <f t="shared" si="1"/>
        <v>11</v>
      </c>
      <c r="L10" s="14">
        <f t="shared" si="1"/>
        <v>12</v>
      </c>
      <c r="M10" s="14">
        <f t="shared" si="1"/>
        <v>13</v>
      </c>
      <c r="N10" s="14">
        <f t="shared" si="1"/>
        <v>14</v>
      </c>
      <c r="O10" s="14">
        <f t="shared" si="1"/>
        <v>15</v>
      </c>
      <c r="P10" s="14">
        <f t="shared" si="1"/>
        <v>16</v>
      </c>
      <c r="Q10" s="14">
        <f t="shared" si="1"/>
        <v>17</v>
      </c>
      <c r="R10" s="14">
        <f t="shared" si="1"/>
        <v>18</v>
      </c>
      <c r="S10" s="14">
        <f t="shared" si="1"/>
        <v>19</v>
      </c>
      <c r="T10" s="14">
        <f t="shared" si="1"/>
        <v>20</v>
      </c>
      <c r="U10" s="14">
        <f t="shared" si="1"/>
        <v>21</v>
      </c>
      <c r="V10" s="14">
        <f t="shared" si="1"/>
        <v>22</v>
      </c>
      <c r="W10" s="14">
        <f t="shared" si="1"/>
        <v>23</v>
      </c>
      <c r="X10" s="14">
        <f t="shared" si="1"/>
        <v>24</v>
      </c>
      <c r="Y10" s="14">
        <f t="shared" si="1"/>
        <v>25</v>
      </c>
      <c r="Z10" s="14">
        <f t="shared" si="1"/>
        <v>26</v>
      </c>
      <c r="AA10" s="14">
        <f t="shared" si="1"/>
        <v>27</v>
      </c>
      <c r="AB10" s="14">
        <f t="shared" si="1"/>
        <v>28</v>
      </c>
      <c r="AC10" s="14">
        <f t="shared" si="1"/>
        <v>29</v>
      </c>
      <c r="AD10" s="14">
        <f t="shared" si="1"/>
        <v>30</v>
      </c>
      <c r="AE10" s="14">
        <f t="shared" si="1"/>
        <v>31</v>
      </c>
      <c r="AF10" s="14">
        <f t="shared" si="1"/>
        <v>32</v>
      </c>
      <c r="AG10" s="14">
        <f t="shared" si="1"/>
        <v>33</v>
      </c>
      <c r="AH10" s="14">
        <f t="shared" si="1"/>
        <v>34</v>
      </c>
      <c r="AI10" s="14">
        <f t="shared" si="1"/>
        <v>35</v>
      </c>
      <c r="AJ10" s="14">
        <f t="shared" si="1"/>
        <v>36</v>
      </c>
      <c r="AK10" s="14">
        <f t="shared" si="1"/>
        <v>37</v>
      </c>
      <c r="AL10" s="14">
        <f t="shared" si="1"/>
        <v>38</v>
      </c>
      <c r="AM10" s="14">
        <f t="shared" si="1"/>
        <v>39</v>
      </c>
      <c r="AN10" s="14">
        <f t="shared" si="1"/>
        <v>40</v>
      </c>
      <c r="AO10" s="14">
        <f t="shared" si="1"/>
        <v>41</v>
      </c>
      <c r="AP10" s="14">
        <f t="shared" si="1"/>
        <v>42</v>
      </c>
      <c r="AQ10" s="14">
        <f t="shared" si="1"/>
        <v>43</v>
      </c>
      <c r="AR10" s="14">
        <f t="shared" si="1"/>
        <v>44</v>
      </c>
      <c r="AS10" s="14">
        <f t="shared" si="1"/>
        <v>45</v>
      </c>
      <c r="AT10" s="14">
        <f t="shared" si="1"/>
        <v>46</v>
      </c>
      <c r="AU10" s="14">
        <f t="shared" si="1"/>
        <v>47</v>
      </c>
      <c r="AV10" s="14">
        <f t="shared" si="1"/>
        <v>48</v>
      </c>
      <c r="AW10" s="14">
        <f t="shared" si="1"/>
        <v>49</v>
      </c>
      <c r="AX10" s="14">
        <f t="shared" si="1"/>
        <v>50</v>
      </c>
      <c r="AY10" s="14">
        <f t="shared" si="1"/>
        <v>51</v>
      </c>
      <c r="AZ10" s="14">
        <f t="shared" si="1"/>
        <v>52</v>
      </c>
      <c r="BA10" s="14">
        <f t="shared" si="1"/>
        <v>53</v>
      </c>
      <c r="BB10" s="14">
        <f t="shared" si="1"/>
        <v>54</v>
      </c>
      <c r="BC10" s="14">
        <f t="shared" si="1"/>
        <v>55</v>
      </c>
      <c r="BD10" s="14">
        <f t="shared" si="1"/>
        <v>56</v>
      </c>
      <c r="BE10" s="14">
        <f t="shared" si="1"/>
        <v>57</v>
      </c>
      <c r="BF10" s="14">
        <f t="shared" si="1"/>
        <v>58</v>
      </c>
      <c r="BG10" s="14">
        <f t="shared" si="1"/>
        <v>59</v>
      </c>
      <c r="BH10" s="14">
        <f t="shared" si="1"/>
        <v>60</v>
      </c>
      <c r="BI10" s="14">
        <f t="shared" si="1"/>
        <v>61</v>
      </c>
      <c r="BJ10" s="14">
        <f t="shared" si="1"/>
        <v>62</v>
      </c>
    </row>
    <row r="11" spans="1:62" s="25" customFormat="1" ht="14.25">
      <c r="A11" s="16" t="s">
        <v>63</v>
      </c>
      <c r="B11" s="17" t="s">
        <v>31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62" s="25" customFormat="1" ht="24">
      <c r="A12" s="16" t="s">
        <v>64</v>
      </c>
      <c r="B12" s="17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62" s="25" customFormat="1" ht="14.25">
      <c r="A13" s="16" t="s">
        <v>65</v>
      </c>
      <c r="B13" s="17" t="s">
        <v>35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s="25" customFormat="1" ht="14.25">
      <c r="A14" s="16" t="s">
        <v>66</v>
      </c>
      <c r="B14" s="17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62" s="25" customFormat="1" ht="14.25">
      <c r="A15" s="19" t="s">
        <v>67</v>
      </c>
      <c r="B15" s="17" t="s">
        <v>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62" s="25" customFormat="1" ht="14.25">
      <c r="A16" s="19" t="s">
        <v>69</v>
      </c>
      <c r="B16" s="17" t="s">
        <v>70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 s="25" customFormat="1" ht="14.25">
      <c r="A17" s="19" t="s">
        <v>71</v>
      </c>
      <c r="B17" s="17" t="s">
        <v>72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 s="25" customFormat="1" ht="14.25">
      <c r="A18" s="19" t="s">
        <v>73</v>
      </c>
      <c r="B18" s="17" t="s">
        <v>74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 s="25" customFormat="1" ht="14.25">
      <c r="A19" s="19" t="s">
        <v>75</v>
      </c>
      <c r="B19" s="17" t="s">
        <v>76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25" customFormat="1" ht="14.25">
      <c r="A20" s="19" t="s">
        <v>77</v>
      </c>
      <c r="B20" s="17">
        <f>1+B19</f>
        <v>10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s="25" customFormat="1" ht="24">
      <c r="A21" s="23" t="s">
        <v>78</v>
      </c>
      <c r="B21" s="38">
        <f>1+B20</f>
        <v>11</v>
      </c>
      <c r="C21" s="18">
        <f>C22+C23</f>
        <v>0</v>
      </c>
      <c r="D21" s="18">
        <f aca="true" t="shared" si="2" ref="D21:BJ21">D22+D23</f>
        <v>0</v>
      </c>
      <c r="E21" s="18">
        <f t="shared" si="2"/>
        <v>0</v>
      </c>
      <c r="F21" s="18">
        <f t="shared" si="2"/>
        <v>0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  <c r="P21" s="18">
        <f t="shared" si="2"/>
        <v>0</v>
      </c>
      <c r="Q21" s="18">
        <f t="shared" si="2"/>
        <v>0</v>
      </c>
      <c r="R21" s="18">
        <f t="shared" si="2"/>
        <v>0</v>
      </c>
      <c r="S21" s="18">
        <f t="shared" si="2"/>
        <v>0</v>
      </c>
      <c r="T21" s="18">
        <f t="shared" si="2"/>
        <v>0</v>
      </c>
      <c r="U21" s="18">
        <f t="shared" si="2"/>
        <v>0</v>
      </c>
      <c r="V21" s="18">
        <f t="shared" si="2"/>
        <v>0</v>
      </c>
      <c r="W21" s="18">
        <f t="shared" si="2"/>
        <v>0</v>
      </c>
      <c r="X21" s="18">
        <f t="shared" si="2"/>
        <v>0</v>
      </c>
      <c r="Y21" s="18">
        <f t="shared" si="2"/>
        <v>0</v>
      </c>
      <c r="Z21" s="18">
        <f t="shared" si="2"/>
        <v>0</v>
      </c>
      <c r="AA21" s="18">
        <f t="shared" si="2"/>
        <v>0</v>
      </c>
      <c r="AB21" s="18">
        <f t="shared" si="2"/>
        <v>0</v>
      </c>
      <c r="AC21" s="18">
        <f t="shared" si="2"/>
        <v>0</v>
      </c>
      <c r="AD21" s="18">
        <f t="shared" si="2"/>
        <v>0</v>
      </c>
      <c r="AE21" s="18">
        <f t="shared" si="2"/>
        <v>0</v>
      </c>
      <c r="AF21" s="18">
        <f t="shared" si="2"/>
        <v>0</v>
      </c>
      <c r="AG21" s="18">
        <f t="shared" si="2"/>
        <v>0</v>
      </c>
      <c r="AH21" s="18">
        <f t="shared" si="2"/>
        <v>0</v>
      </c>
      <c r="AI21" s="18">
        <f t="shared" si="2"/>
        <v>0</v>
      </c>
      <c r="AJ21" s="18">
        <f t="shared" si="2"/>
        <v>0</v>
      </c>
      <c r="AK21" s="18">
        <f t="shared" si="2"/>
        <v>0</v>
      </c>
      <c r="AL21" s="18">
        <f t="shared" si="2"/>
        <v>0</v>
      </c>
      <c r="AM21" s="18">
        <f t="shared" si="2"/>
        <v>0</v>
      </c>
      <c r="AN21" s="18">
        <f t="shared" si="2"/>
        <v>0</v>
      </c>
      <c r="AO21" s="18">
        <f t="shared" si="2"/>
        <v>0</v>
      </c>
      <c r="AP21" s="18">
        <f t="shared" si="2"/>
        <v>0</v>
      </c>
      <c r="AQ21" s="18">
        <f t="shared" si="2"/>
        <v>0</v>
      </c>
      <c r="AR21" s="18">
        <f t="shared" si="2"/>
        <v>0</v>
      </c>
      <c r="AS21" s="18">
        <f t="shared" si="2"/>
        <v>0</v>
      </c>
      <c r="AT21" s="18">
        <f t="shared" si="2"/>
        <v>0</v>
      </c>
      <c r="AU21" s="18">
        <f t="shared" si="2"/>
        <v>0</v>
      </c>
      <c r="AV21" s="18">
        <f t="shared" si="2"/>
        <v>0</v>
      </c>
      <c r="AW21" s="18">
        <f t="shared" si="2"/>
        <v>0</v>
      </c>
      <c r="AX21" s="18">
        <f t="shared" si="2"/>
        <v>0</v>
      </c>
      <c r="AY21" s="18">
        <f t="shared" si="2"/>
        <v>0</v>
      </c>
      <c r="AZ21" s="18">
        <f t="shared" si="2"/>
        <v>0</v>
      </c>
      <c r="BA21" s="18">
        <f t="shared" si="2"/>
        <v>0</v>
      </c>
      <c r="BB21" s="18">
        <f t="shared" si="2"/>
        <v>0</v>
      </c>
      <c r="BC21" s="18">
        <f t="shared" si="2"/>
        <v>0</v>
      </c>
      <c r="BD21" s="18">
        <f t="shared" si="2"/>
        <v>0</v>
      </c>
      <c r="BE21" s="18">
        <f t="shared" si="2"/>
        <v>0</v>
      </c>
      <c r="BF21" s="18">
        <f t="shared" si="2"/>
        <v>0</v>
      </c>
      <c r="BG21" s="18">
        <f t="shared" si="2"/>
        <v>0</v>
      </c>
      <c r="BH21" s="18">
        <f t="shared" si="2"/>
        <v>0</v>
      </c>
      <c r="BI21" s="18">
        <f t="shared" si="2"/>
        <v>0</v>
      </c>
      <c r="BJ21" s="18">
        <f t="shared" si="2"/>
        <v>0</v>
      </c>
    </row>
    <row r="22" spans="1:62" s="25" customFormat="1" ht="14.25">
      <c r="A22" s="19" t="s">
        <v>79</v>
      </c>
      <c r="B22" s="17">
        <f aca="true" t="shared" si="3" ref="B22:B85">1+B21</f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</row>
    <row r="23" spans="1:62" s="25" customFormat="1" ht="14.25">
      <c r="A23" s="19" t="s">
        <v>80</v>
      </c>
      <c r="B23" s="17">
        <f t="shared" si="3"/>
        <v>13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s="25" customFormat="1" ht="14.25">
      <c r="A24" s="19" t="s">
        <v>81</v>
      </c>
      <c r="B24" s="17">
        <f t="shared" si="3"/>
        <v>14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</row>
    <row r="25" spans="1:62" s="25" customFormat="1" ht="14.25">
      <c r="A25" s="19" t="s">
        <v>82</v>
      </c>
      <c r="B25" s="17">
        <f t="shared" si="3"/>
        <v>15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</row>
    <row r="26" spans="1:62" s="25" customFormat="1" ht="14.25">
      <c r="A26" s="19" t="s">
        <v>83</v>
      </c>
      <c r="B26" s="17">
        <f t="shared" si="3"/>
        <v>16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</row>
    <row r="27" spans="1:62" s="25" customFormat="1" ht="14.25">
      <c r="A27" s="19" t="s">
        <v>84</v>
      </c>
      <c r="B27" s="17">
        <f t="shared" si="3"/>
        <v>17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1:62" s="25" customFormat="1" ht="14.25">
      <c r="A28" s="19" t="s">
        <v>85</v>
      </c>
      <c r="B28" s="17">
        <f t="shared" si="3"/>
        <v>18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</row>
    <row r="29" spans="1:62" s="25" customFormat="1" ht="24">
      <c r="A29" s="16" t="s">
        <v>86</v>
      </c>
      <c r="B29" s="17">
        <f t="shared" si="3"/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</row>
    <row r="30" spans="1:62" s="25" customFormat="1" ht="14.25">
      <c r="A30" s="19" t="s">
        <v>87</v>
      </c>
      <c r="B30" s="17">
        <f t="shared" si="3"/>
        <v>20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s="25" customFormat="1" ht="14.25">
      <c r="A31" s="19" t="s">
        <v>88</v>
      </c>
      <c r="B31" s="17">
        <f t="shared" si="3"/>
        <v>21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</row>
    <row r="32" spans="1:62" s="25" customFormat="1" ht="14.25">
      <c r="A32" s="19" t="s">
        <v>89</v>
      </c>
      <c r="B32" s="17">
        <f t="shared" si="3"/>
        <v>22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</row>
    <row r="33" spans="1:62" s="25" customFormat="1" ht="14.25">
      <c r="A33" s="19" t="s">
        <v>90</v>
      </c>
      <c r="B33" s="17">
        <f t="shared" si="3"/>
        <v>23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</row>
    <row r="34" spans="1:62" s="25" customFormat="1" ht="24">
      <c r="A34" s="23" t="s">
        <v>91</v>
      </c>
      <c r="B34" s="38">
        <f t="shared" si="3"/>
        <v>24</v>
      </c>
      <c r="C34" s="18">
        <f>C35+C36</f>
        <v>0</v>
      </c>
      <c r="D34" s="18">
        <f aca="true" t="shared" si="4" ref="D34:BJ34">D35+D36</f>
        <v>0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4"/>
        <v>0</v>
      </c>
      <c r="O34" s="18">
        <f t="shared" si="4"/>
        <v>0</v>
      </c>
      <c r="P34" s="18">
        <f t="shared" si="4"/>
        <v>0</v>
      </c>
      <c r="Q34" s="18">
        <f t="shared" si="4"/>
        <v>0</v>
      </c>
      <c r="R34" s="18">
        <f t="shared" si="4"/>
        <v>0</v>
      </c>
      <c r="S34" s="18">
        <f t="shared" si="4"/>
        <v>0</v>
      </c>
      <c r="T34" s="18">
        <f t="shared" si="4"/>
        <v>0</v>
      </c>
      <c r="U34" s="18">
        <f t="shared" si="4"/>
        <v>0</v>
      </c>
      <c r="V34" s="18">
        <f t="shared" si="4"/>
        <v>0</v>
      </c>
      <c r="W34" s="18">
        <f t="shared" si="4"/>
        <v>0</v>
      </c>
      <c r="X34" s="18">
        <f t="shared" si="4"/>
        <v>0</v>
      </c>
      <c r="Y34" s="18">
        <f t="shared" si="4"/>
        <v>0</v>
      </c>
      <c r="Z34" s="18">
        <f t="shared" si="4"/>
        <v>0</v>
      </c>
      <c r="AA34" s="18">
        <f t="shared" si="4"/>
        <v>0</v>
      </c>
      <c r="AB34" s="18">
        <f t="shared" si="4"/>
        <v>0</v>
      </c>
      <c r="AC34" s="18">
        <f t="shared" si="4"/>
        <v>0</v>
      </c>
      <c r="AD34" s="18">
        <f t="shared" si="4"/>
        <v>0</v>
      </c>
      <c r="AE34" s="18">
        <f t="shared" si="4"/>
        <v>0</v>
      </c>
      <c r="AF34" s="18">
        <f t="shared" si="4"/>
        <v>0</v>
      </c>
      <c r="AG34" s="18">
        <f t="shared" si="4"/>
        <v>0</v>
      </c>
      <c r="AH34" s="18">
        <f t="shared" si="4"/>
        <v>0</v>
      </c>
      <c r="AI34" s="18">
        <f t="shared" si="4"/>
        <v>0</v>
      </c>
      <c r="AJ34" s="18">
        <f t="shared" si="4"/>
        <v>0</v>
      </c>
      <c r="AK34" s="18">
        <f t="shared" si="4"/>
        <v>0</v>
      </c>
      <c r="AL34" s="18">
        <f t="shared" si="4"/>
        <v>0</v>
      </c>
      <c r="AM34" s="18">
        <f t="shared" si="4"/>
        <v>0</v>
      </c>
      <c r="AN34" s="18">
        <f t="shared" si="4"/>
        <v>0</v>
      </c>
      <c r="AO34" s="18">
        <f t="shared" si="4"/>
        <v>0</v>
      </c>
      <c r="AP34" s="18">
        <f t="shared" si="4"/>
        <v>0</v>
      </c>
      <c r="AQ34" s="18">
        <f t="shared" si="4"/>
        <v>0</v>
      </c>
      <c r="AR34" s="18">
        <f t="shared" si="4"/>
        <v>0</v>
      </c>
      <c r="AS34" s="18">
        <f t="shared" si="4"/>
        <v>0</v>
      </c>
      <c r="AT34" s="18">
        <f t="shared" si="4"/>
        <v>0</v>
      </c>
      <c r="AU34" s="18">
        <f t="shared" si="4"/>
        <v>0</v>
      </c>
      <c r="AV34" s="18">
        <f t="shared" si="4"/>
        <v>0</v>
      </c>
      <c r="AW34" s="18">
        <f t="shared" si="4"/>
        <v>0</v>
      </c>
      <c r="AX34" s="18">
        <f t="shared" si="4"/>
        <v>0</v>
      </c>
      <c r="AY34" s="18">
        <f t="shared" si="4"/>
        <v>0</v>
      </c>
      <c r="AZ34" s="18">
        <f t="shared" si="4"/>
        <v>0</v>
      </c>
      <c r="BA34" s="18">
        <f t="shared" si="4"/>
        <v>0</v>
      </c>
      <c r="BB34" s="18">
        <f t="shared" si="4"/>
        <v>0</v>
      </c>
      <c r="BC34" s="18">
        <f t="shared" si="4"/>
        <v>0</v>
      </c>
      <c r="BD34" s="18">
        <f t="shared" si="4"/>
        <v>0</v>
      </c>
      <c r="BE34" s="18">
        <f t="shared" si="4"/>
        <v>0</v>
      </c>
      <c r="BF34" s="18">
        <f t="shared" si="4"/>
        <v>0</v>
      </c>
      <c r="BG34" s="18">
        <f t="shared" si="4"/>
        <v>0</v>
      </c>
      <c r="BH34" s="18">
        <f t="shared" si="4"/>
        <v>0</v>
      </c>
      <c r="BI34" s="18">
        <f t="shared" si="4"/>
        <v>0</v>
      </c>
      <c r="BJ34" s="18">
        <f t="shared" si="4"/>
        <v>0</v>
      </c>
    </row>
    <row r="35" spans="1:62" s="25" customFormat="1" ht="14.25">
      <c r="A35" s="19" t="s">
        <v>92</v>
      </c>
      <c r="B35" s="17">
        <f t="shared" si="3"/>
        <v>25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</row>
    <row r="36" spans="1:62" s="25" customFormat="1" ht="14.25">
      <c r="A36" s="19" t="s">
        <v>93</v>
      </c>
      <c r="B36" s="17">
        <f t="shared" si="3"/>
        <v>26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</row>
    <row r="37" spans="1:62" s="25" customFormat="1" ht="24">
      <c r="A37" s="16" t="s">
        <v>94</v>
      </c>
      <c r="B37" s="17">
        <f t="shared" si="3"/>
        <v>27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</row>
    <row r="38" spans="1:62" s="25" customFormat="1" ht="14.25">
      <c r="A38" s="19" t="s">
        <v>95</v>
      </c>
      <c r="B38" s="17">
        <f t="shared" si="3"/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</row>
    <row r="39" spans="1:62" s="25" customFormat="1" ht="14.25">
      <c r="A39" s="19" t="s">
        <v>96</v>
      </c>
      <c r="B39" s="17">
        <f t="shared" si="3"/>
        <v>29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</row>
    <row r="40" spans="1:62" s="25" customFormat="1" ht="14.25">
      <c r="A40" s="19" t="s">
        <v>97</v>
      </c>
      <c r="B40" s="17">
        <f t="shared" si="3"/>
        <v>30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s="25" customFormat="1" ht="14.25">
      <c r="A41" s="19" t="s">
        <v>98</v>
      </c>
      <c r="B41" s="17">
        <f t="shared" si="3"/>
        <v>31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</row>
    <row r="42" spans="1:62" s="25" customFormat="1" ht="14.25">
      <c r="A42" s="19" t="s">
        <v>99</v>
      </c>
      <c r="B42" s="17">
        <f t="shared" si="3"/>
        <v>32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</row>
    <row r="43" spans="1:62" s="25" customFormat="1" ht="14.25">
      <c r="A43" s="19" t="s">
        <v>100</v>
      </c>
      <c r="B43" s="17">
        <f t="shared" si="3"/>
        <v>33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</row>
    <row r="44" spans="1:62" s="25" customFormat="1" ht="24">
      <c r="A44" s="16" t="s">
        <v>101</v>
      </c>
      <c r="B44" s="17">
        <f t="shared" si="3"/>
        <v>34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</row>
    <row r="45" spans="1:62" s="25" customFormat="1" ht="14.25">
      <c r="A45" s="19" t="s">
        <v>102</v>
      </c>
      <c r="B45" s="17">
        <f t="shared" si="3"/>
        <v>35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25" customFormat="1" ht="14.25">
      <c r="A46" s="19" t="s">
        <v>103</v>
      </c>
      <c r="B46" s="17">
        <f t="shared" si="3"/>
        <v>36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</row>
    <row r="47" spans="1:62" s="25" customFormat="1" ht="24">
      <c r="A47" s="16" t="s">
        <v>104</v>
      </c>
      <c r="B47" s="17">
        <f t="shared" si="3"/>
        <v>37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</row>
    <row r="48" spans="1:62" s="25" customFormat="1" ht="14.25">
      <c r="A48" s="19" t="s">
        <v>105</v>
      </c>
      <c r="B48" s="17">
        <f t="shared" si="3"/>
        <v>38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</row>
    <row r="49" spans="1:62" s="25" customFormat="1" ht="14.25">
      <c r="A49" s="19" t="s">
        <v>106</v>
      </c>
      <c r="B49" s="17">
        <f t="shared" si="3"/>
        <v>39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</row>
    <row r="50" spans="1:62" s="25" customFormat="1" ht="14.25">
      <c r="A50" s="19" t="s">
        <v>107</v>
      </c>
      <c r="B50" s="17">
        <f t="shared" si="3"/>
        <v>40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1:62" s="25" customFormat="1" ht="14.25">
      <c r="A51" s="19" t="s">
        <v>108</v>
      </c>
      <c r="B51" s="17">
        <f t="shared" si="3"/>
        <v>41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</row>
    <row r="52" spans="1:62" s="25" customFormat="1" ht="14.25">
      <c r="A52" s="19" t="s">
        <v>109</v>
      </c>
      <c r="B52" s="17">
        <f t="shared" si="3"/>
        <v>42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</row>
    <row r="53" spans="1:62" s="25" customFormat="1" ht="14.25">
      <c r="A53" s="19" t="s">
        <v>110</v>
      </c>
      <c r="B53" s="17">
        <f t="shared" si="3"/>
        <v>43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</row>
    <row r="54" spans="1:62" s="25" customFormat="1" ht="24">
      <c r="A54" s="16" t="s">
        <v>111</v>
      </c>
      <c r="B54" s="17">
        <f t="shared" si="3"/>
        <v>44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</row>
    <row r="55" spans="1:62" s="25" customFormat="1" ht="14.25">
      <c r="A55" s="19" t="s">
        <v>112</v>
      </c>
      <c r="B55" s="17">
        <f t="shared" si="3"/>
        <v>45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</row>
    <row r="56" spans="1:62" s="25" customFormat="1" ht="14.25">
      <c r="A56" s="19" t="s">
        <v>113</v>
      </c>
      <c r="B56" s="17">
        <f t="shared" si="3"/>
        <v>46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</row>
    <row r="57" spans="1:62" s="25" customFormat="1" ht="24">
      <c r="A57" s="23" t="s">
        <v>114</v>
      </c>
      <c r="B57" s="38">
        <f t="shared" si="3"/>
        <v>47</v>
      </c>
      <c r="C57" s="18">
        <f>C58+C59</f>
        <v>0</v>
      </c>
      <c r="D57" s="18">
        <f aca="true" t="shared" si="5" ref="D57:BJ57">D58+D59</f>
        <v>0</v>
      </c>
      <c r="E57" s="18">
        <f t="shared" si="5"/>
        <v>0</v>
      </c>
      <c r="F57" s="18">
        <f t="shared" si="5"/>
        <v>0</v>
      </c>
      <c r="G57" s="18">
        <f t="shared" si="5"/>
        <v>0</v>
      </c>
      <c r="H57" s="18">
        <f t="shared" si="5"/>
        <v>0</v>
      </c>
      <c r="I57" s="18">
        <f t="shared" si="5"/>
        <v>0</v>
      </c>
      <c r="J57" s="18">
        <f t="shared" si="5"/>
        <v>0</v>
      </c>
      <c r="K57" s="18">
        <f t="shared" si="5"/>
        <v>0</v>
      </c>
      <c r="L57" s="18">
        <f t="shared" si="5"/>
        <v>0</v>
      </c>
      <c r="M57" s="18">
        <f t="shared" si="5"/>
        <v>0</v>
      </c>
      <c r="N57" s="18">
        <f t="shared" si="5"/>
        <v>0</v>
      </c>
      <c r="O57" s="18">
        <f t="shared" si="5"/>
        <v>0</v>
      </c>
      <c r="P57" s="18">
        <f t="shared" si="5"/>
        <v>0</v>
      </c>
      <c r="Q57" s="18">
        <f t="shared" si="5"/>
        <v>0</v>
      </c>
      <c r="R57" s="18">
        <f t="shared" si="5"/>
        <v>0</v>
      </c>
      <c r="S57" s="18">
        <f t="shared" si="5"/>
        <v>0</v>
      </c>
      <c r="T57" s="18">
        <f t="shared" si="5"/>
        <v>0</v>
      </c>
      <c r="U57" s="18">
        <f t="shared" si="5"/>
        <v>0</v>
      </c>
      <c r="V57" s="18">
        <f t="shared" si="5"/>
        <v>0</v>
      </c>
      <c r="W57" s="18">
        <f t="shared" si="5"/>
        <v>0</v>
      </c>
      <c r="X57" s="18">
        <f t="shared" si="5"/>
        <v>0</v>
      </c>
      <c r="Y57" s="18">
        <f t="shared" si="5"/>
        <v>0</v>
      </c>
      <c r="Z57" s="18">
        <f t="shared" si="5"/>
        <v>0</v>
      </c>
      <c r="AA57" s="18">
        <f t="shared" si="5"/>
        <v>0</v>
      </c>
      <c r="AB57" s="18">
        <f t="shared" si="5"/>
        <v>0</v>
      </c>
      <c r="AC57" s="18">
        <f t="shared" si="5"/>
        <v>0</v>
      </c>
      <c r="AD57" s="18">
        <f t="shared" si="5"/>
        <v>0</v>
      </c>
      <c r="AE57" s="18">
        <f t="shared" si="5"/>
        <v>0</v>
      </c>
      <c r="AF57" s="18">
        <f t="shared" si="5"/>
        <v>0</v>
      </c>
      <c r="AG57" s="18">
        <f t="shared" si="5"/>
        <v>0</v>
      </c>
      <c r="AH57" s="18">
        <f t="shared" si="5"/>
        <v>0</v>
      </c>
      <c r="AI57" s="18">
        <f t="shared" si="5"/>
        <v>0</v>
      </c>
      <c r="AJ57" s="18">
        <f t="shared" si="5"/>
        <v>0</v>
      </c>
      <c r="AK57" s="18">
        <f t="shared" si="5"/>
        <v>0</v>
      </c>
      <c r="AL57" s="18">
        <f t="shared" si="5"/>
        <v>0</v>
      </c>
      <c r="AM57" s="18">
        <f t="shared" si="5"/>
        <v>0</v>
      </c>
      <c r="AN57" s="18">
        <f t="shared" si="5"/>
        <v>0</v>
      </c>
      <c r="AO57" s="18">
        <f t="shared" si="5"/>
        <v>0</v>
      </c>
      <c r="AP57" s="18">
        <f t="shared" si="5"/>
        <v>0</v>
      </c>
      <c r="AQ57" s="18">
        <f t="shared" si="5"/>
        <v>0</v>
      </c>
      <c r="AR57" s="18">
        <f t="shared" si="5"/>
        <v>0</v>
      </c>
      <c r="AS57" s="18">
        <f t="shared" si="5"/>
        <v>0</v>
      </c>
      <c r="AT57" s="18">
        <f t="shared" si="5"/>
        <v>0</v>
      </c>
      <c r="AU57" s="18">
        <f t="shared" si="5"/>
        <v>0</v>
      </c>
      <c r="AV57" s="18">
        <f t="shared" si="5"/>
        <v>0</v>
      </c>
      <c r="AW57" s="18">
        <f t="shared" si="5"/>
        <v>0</v>
      </c>
      <c r="AX57" s="18">
        <f t="shared" si="5"/>
        <v>0</v>
      </c>
      <c r="AY57" s="18">
        <f t="shared" si="5"/>
        <v>0</v>
      </c>
      <c r="AZ57" s="18">
        <f t="shared" si="5"/>
        <v>0</v>
      </c>
      <c r="BA57" s="18">
        <f t="shared" si="5"/>
        <v>0</v>
      </c>
      <c r="BB57" s="18">
        <f t="shared" si="5"/>
        <v>0</v>
      </c>
      <c r="BC57" s="18">
        <f t="shared" si="5"/>
        <v>0</v>
      </c>
      <c r="BD57" s="18">
        <f t="shared" si="5"/>
        <v>0</v>
      </c>
      <c r="BE57" s="18">
        <f t="shared" si="5"/>
        <v>0</v>
      </c>
      <c r="BF57" s="18">
        <f t="shared" si="5"/>
        <v>0</v>
      </c>
      <c r="BG57" s="18">
        <f t="shared" si="5"/>
        <v>0</v>
      </c>
      <c r="BH57" s="18">
        <f t="shared" si="5"/>
        <v>0</v>
      </c>
      <c r="BI57" s="18">
        <f t="shared" si="5"/>
        <v>0</v>
      </c>
      <c r="BJ57" s="18">
        <f t="shared" si="5"/>
        <v>0</v>
      </c>
    </row>
    <row r="58" spans="1:62" s="25" customFormat="1" ht="24">
      <c r="A58" s="16" t="s">
        <v>115</v>
      </c>
      <c r="B58" s="17">
        <f t="shared" si="3"/>
        <v>48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s="25" customFormat="1" ht="14.25">
      <c r="A59" s="19" t="s">
        <v>116</v>
      </c>
      <c r="B59" s="20">
        <f t="shared" si="3"/>
        <v>49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</row>
    <row r="60" spans="1:62" s="25" customFormat="1" ht="14.25">
      <c r="A60" s="19" t="s">
        <v>117</v>
      </c>
      <c r="B60" s="20">
        <f t="shared" si="3"/>
        <v>50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</row>
    <row r="61" spans="1:62" s="25" customFormat="1" ht="14.25">
      <c r="A61" s="19" t="s">
        <v>118</v>
      </c>
      <c r="B61" s="20">
        <f t="shared" si="3"/>
        <v>51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</row>
    <row r="62" spans="1:62" s="25" customFormat="1" ht="14.25">
      <c r="A62" s="19" t="s">
        <v>119</v>
      </c>
      <c r="B62" s="20">
        <f t="shared" si="3"/>
        <v>52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</row>
    <row r="63" spans="1:62" s="25" customFormat="1" ht="14.25">
      <c r="A63" s="19" t="s">
        <v>120</v>
      </c>
      <c r="B63" s="20">
        <f t="shared" si="3"/>
        <v>53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1:62" s="25" customFormat="1" ht="14.25">
      <c r="A64" s="19" t="s">
        <v>121</v>
      </c>
      <c r="B64" s="20">
        <f t="shared" si="3"/>
        <v>54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</row>
    <row r="65" spans="1:62" s="25" customFormat="1" ht="14.25">
      <c r="A65" s="19" t="s">
        <v>122</v>
      </c>
      <c r="B65" s="20">
        <f t="shared" si="3"/>
        <v>55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</row>
    <row r="66" spans="1:62" s="25" customFormat="1" ht="14.25">
      <c r="A66" s="19" t="s">
        <v>123</v>
      </c>
      <c r="B66" s="20">
        <f t="shared" si="3"/>
        <v>56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</row>
    <row r="67" spans="1:62" s="25" customFormat="1" ht="14.25">
      <c r="A67" s="19" t="s">
        <v>124</v>
      </c>
      <c r="B67" s="20">
        <f t="shared" si="3"/>
        <v>57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</row>
    <row r="68" spans="1:62" s="25" customFormat="1" ht="14.25">
      <c r="A68" s="19" t="s">
        <v>125</v>
      </c>
      <c r="B68" s="20">
        <f t="shared" si="3"/>
        <v>58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</row>
    <row r="69" spans="1:62" s="25" customFormat="1" ht="14.25">
      <c r="A69" s="19" t="s">
        <v>126</v>
      </c>
      <c r="B69" s="20">
        <f t="shared" si="3"/>
        <v>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</row>
    <row r="70" spans="1:62" s="25" customFormat="1" ht="14.25">
      <c r="A70" s="19" t="s">
        <v>127</v>
      </c>
      <c r="B70" s="20">
        <f t="shared" si="3"/>
        <v>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</row>
    <row r="71" spans="1:62" s="25" customFormat="1" ht="14.25">
      <c r="A71" s="19" t="s">
        <v>128</v>
      </c>
      <c r="B71" s="20">
        <f t="shared" si="3"/>
        <v>61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</row>
    <row r="72" spans="1:62" s="25" customFormat="1" ht="24">
      <c r="A72" s="16" t="s">
        <v>129</v>
      </c>
      <c r="B72" s="20">
        <f t="shared" si="3"/>
        <v>62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</row>
    <row r="73" spans="1:62" s="25" customFormat="1" ht="14.25">
      <c r="A73" s="19" t="s">
        <v>130</v>
      </c>
      <c r="B73" s="20">
        <f t="shared" si="3"/>
        <v>63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</row>
    <row r="74" spans="1:62" s="25" customFormat="1" ht="14.25">
      <c r="A74" s="19" t="s">
        <v>131</v>
      </c>
      <c r="B74" s="20">
        <f t="shared" si="3"/>
        <v>64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</row>
    <row r="75" spans="1:62" s="25" customFormat="1" ht="14.25">
      <c r="A75" s="19" t="s">
        <v>132</v>
      </c>
      <c r="B75" s="20">
        <f t="shared" si="3"/>
        <v>65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</row>
    <row r="76" spans="1:62" s="25" customFormat="1" ht="14.25">
      <c r="A76" s="19" t="s">
        <v>133</v>
      </c>
      <c r="B76" s="20">
        <f t="shared" si="3"/>
        <v>66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</row>
    <row r="77" spans="1:62" s="25" customFormat="1" ht="14.25">
      <c r="A77" s="19" t="s">
        <v>134</v>
      </c>
      <c r="B77" s="20">
        <f t="shared" si="3"/>
        <v>67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</row>
    <row r="78" spans="1:62" s="25" customFormat="1" ht="14.25">
      <c r="A78" s="19" t="s">
        <v>135</v>
      </c>
      <c r="B78" s="20">
        <f t="shared" si="3"/>
        <v>68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</row>
    <row r="79" spans="1:62" s="25" customFormat="1" ht="14.25">
      <c r="A79" s="19" t="s">
        <v>136</v>
      </c>
      <c r="B79" s="20">
        <f t="shared" si="3"/>
        <v>69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</row>
    <row r="80" spans="1:62" s="25" customFormat="1" ht="14.25">
      <c r="A80" s="19" t="s">
        <v>137</v>
      </c>
      <c r="B80" s="20">
        <f t="shared" si="3"/>
        <v>70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</row>
    <row r="81" spans="1:62" s="25" customFormat="1" ht="14.25">
      <c r="A81" s="19" t="s">
        <v>138</v>
      </c>
      <c r="B81" s="20">
        <f t="shared" si="3"/>
        <v>71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</row>
    <row r="82" spans="1:62" s="25" customFormat="1" ht="24">
      <c r="A82" s="16" t="s">
        <v>139</v>
      </c>
      <c r="B82" s="20">
        <f t="shared" si="3"/>
        <v>72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</row>
    <row r="83" spans="1:62" s="25" customFormat="1" ht="14.25">
      <c r="A83" s="19" t="s">
        <v>140</v>
      </c>
      <c r="B83" s="20">
        <f t="shared" si="3"/>
        <v>73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</row>
    <row r="84" spans="1:62" s="25" customFormat="1" ht="24">
      <c r="A84" s="16" t="s">
        <v>141</v>
      </c>
      <c r="B84" s="20">
        <f t="shared" si="3"/>
        <v>74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</row>
    <row r="85" spans="1:62" s="25" customFormat="1" ht="14.25">
      <c r="A85" s="19" t="s">
        <v>142</v>
      </c>
      <c r="B85" s="20">
        <f t="shared" si="3"/>
        <v>75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</row>
    <row r="86" spans="1:62" s="25" customFormat="1" ht="14.25">
      <c r="A86" s="19" t="s">
        <v>143</v>
      </c>
      <c r="B86" s="20">
        <f aca="true" t="shared" si="6" ref="B86:B125">1+B85</f>
        <v>76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</row>
    <row r="87" spans="1:62" s="25" customFormat="1" ht="14.25">
      <c r="A87" s="19" t="s">
        <v>144</v>
      </c>
      <c r="B87" s="20">
        <f t="shared" si="6"/>
        <v>77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</row>
    <row r="88" spans="1:62" s="25" customFormat="1" ht="24">
      <c r="A88" s="16" t="s">
        <v>145</v>
      </c>
      <c r="B88" s="20">
        <f t="shared" si="6"/>
        <v>78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</row>
    <row r="89" spans="1:62" s="25" customFormat="1" ht="24">
      <c r="A89" s="16" t="s">
        <v>146</v>
      </c>
      <c r="B89" s="20">
        <f t="shared" si="6"/>
        <v>79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</row>
    <row r="90" spans="1:62" s="25" customFormat="1" ht="24">
      <c r="A90" s="16" t="s">
        <v>147</v>
      </c>
      <c r="B90" s="20">
        <f t="shared" si="6"/>
        <v>80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</row>
    <row r="91" spans="1:62" s="25" customFormat="1" ht="14.25">
      <c r="A91" s="19" t="s">
        <v>148</v>
      </c>
      <c r="B91" s="20">
        <f t="shared" si="6"/>
        <v>81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</row>
    <row r="92" spans="1:62" s="25" customFormat="1" ht="14.25">
      <c r="A92" s="19" t="s">
        <v>149</v>
      </c>
      <c r="B92" s="20">
        <f t="shared" si="6"/>
        <v>82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</row>
    <row r="93" spans="1:62" s="25" customFormat="1" ht="14.25">
      <c r="A93" s="19" t="s">
        <v>150</v>
      </c>
      <c r="B93" s="20">
        <f t="shared" si="6"/>
        <v>83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</row>
    <row r="94" spans="1:62" s="25" customFormat="1" ht="14.25">
      <c r="A94" s="19" t="s">
        <v>151</v>
      </c>
      <c r="B94" s="20">
        <f t="shared" si="6"/>
        <v>84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</row>
    <row r="95" spans="1:62" s="25" customFormat="1" ht="14.25">
      <c r="A95" s="19" t="s">
        <v>152</v>
      </c>
      <c r="B95" s="20">
        <f t="shared" si="6"/>
        <v>85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</row>
    <row r="96" spans="1:62" s="25" customFormat="1" ht="14.25">
      <c r="A96" s="19" t="s">
        <v>153</v>
      </c>
      <c r="B96" s="20">
        <f t="shared" si="6"/>
        <v>86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</row>
    <row r="97" spans="1:62" s="25" customFormat="1" ht="14.25">
      <c r="A97" s="19" t="s">
        <v>154</v>
      </c>
      <c r="B97" s="20">
        <f t="shared" si="6"/>
        <v>87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</row>
    <row r="98" spans="1:62" s="25" customFormat="1" ht="14.25">
      <c r="A98" s="19" t="s">
        <v>155</v>
      </c>
      <c r="B98" s="20">
        <f t="shared" si="6"/>
        <v>88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</row>
    <row r="99" spans="1:62" s="25" customFormat="1" ht="14.25">
      <c r="A99" s="19" t="s">
        <v>156</v>
      </c>
      <c r="B99" s="20">
        <f t="shared" si="6"/>
        <v>89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</row>
    <row r="100" spans="1:62" s="25" customFormat="1" ht="14.25">
      <c r="A100" s="19" t="s">
        <v>157</v>
      </c>
      <c r="B100" s="20">
        <f t="shared" si="6"/>
        <v>90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</row>
    <row r="101" spans="1:62" s="25" customFormat="1" ht="14.25">
      <c r="A101" s="19" t="s">
        <v>158</v>
      </c>
      <c r="B101" s="20">
        <f t="shared" si="6"/>
        <v>91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</row>
    <row r="102" spans="1:62" s="25" customFormat="1" ht="14.25">
      <c r="A102" s="19" t="s">
        <v>159</v>
      </c>
      <c r="B102" s="20">
        <f t="shared" si="6"/>
        <v>92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</row>
    <row r="103" spans="1:62" s="25" customFormat="1" ht="14.25">
      <c r="A103" s="19" t="s">
        <v>160</v>
      </c>
      <c r="B103" s="20">
        <f t="shared" si="6"/>
        <v>93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</row>
    <row r="104" spans="1:62" s="25" customFormat="1" ht="24">
      <c r="A104" s="16" t="s">
        <v>161</v>
      </c>
      <c r="B104" s="20">
        <f t="shared" si="6"/>
        <v>94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</row>
    <row r="105" spans="1:62" s="25" customFormat="1" ht="14.25">
      <c r="A105" s="19" t="s">
        <v>162</v>
      </c>
      <c r="B105" s="20">
        <f t="shared" si="6"/>
        <v>95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</row>
    <row r="106" spans="1:62" s="25" customFormat="1" ht="14.25">
      <c r="A106" s="19" t="s">
        <v>163</v>
      </c>
      <c r="B106" s="20">
        <f t="shared" si="6"/>
        <v>96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</row>
    <row r="107" spans="1:62" s="25" customFormat="1" ht="36">
      <c r="A107" s="23" t="s">
        <v>164</v>
      </c>
      <c r="B107" s="22">
        <f t="shared" si="6"/>
        <v>97</v>
      </c>
      <c r="C107" s="18">
        <f>C108+C109+C110</f>
        <v>0</v>
      </c>
      <c r="D107" s="18">
        <f aca="true" t="shared" si="7" ref="D107:BJ107">D108+D109+D110</f>
        <v>0</v>
      </c>
      <c r="E107" s="18">
        <f t="shared" si="7"/>
        <v>0</v>
      </c>
      <c r="F107" s="18">
        <f t="shared" si="7"/>
        <v>0</v>
      </c>
      <c r="G107" s="18">
        <f t="shared" si="7"/>
        <v>0</v>
      </c>
      <c r="H107" s="18">
        <f t="shared" si="7"/>
        <v>0</v>
      </c>
      <c r="I107" s="18">
        <f t="shared" si="7"/>
        <v>0</v>
      </c>
      <c r="J107" s="18">
        <f t="shared" si="7"/>
        <v>0</v>
      </c>
      <c r="K107" s="18">
        <f t="shared" si="7"/>
        <v>0</v>
      </c>
      <c r="L107" s="18">
        <f t="shared" si="7"/>
        <v>0</v>
      </c>
      <c r="M107" s="18">
        <f t="shared" si="7"/>
        <v>0</v>
      </c>
      <c r="N107" s="18">
        <f t="shared" si="7"/>
        <v>0</v>
      </c>
      <c r="O107" s="18">
        <f t="shared" si="7"/>
        <v>0</v>
      </c>
      <c r="P107" s="18">
        <f t="shared" si="7"/>
        <v>0</v>
      </c>
      <c r="Q107" s="18">
        <f t="shared" si="7"/>
        <v>0</v>
      </c>
      <c r="R107" s="18">
        <f t="shared" si="7"/>
        <v>0</v>
      </c>
      <c r="S107" s="18">
        <f t="shared" si="7"/>
        <v>0</v>
      </c>
      <c r="T107" s="18">
        <f t="shared" si="7"/>
        <v>0</v>
      </c>
      <c r="U107" s="18">
        <f t="shared" si="7"/>
        <v>0</v>
      </c>
      <c r="V107" s="18">
        <f t="shared" si="7"/>
        <v>0</v>
      </c>
      <c r="W107" s="18">
        <f t="shared" si="7"/>
        <v>0</v>
      </c>
      <c r="X107" s="18">
        <f t="shared" si="7"/>
        <v>0</v>
      </c>
      <c r="Y107" s="18">
        <f t="shared" si="7"/>
        <v>0</v>
      </c>
      <c r="Z107" s="18">
        <f t="shared" si="7"/>
        <v>0</v>
      </c>
      <c r="AA107" s="18">
        <f t="shared" si="7"/>
        <v>0</v>
      </c>
      <c r="AB107" s="18">
        <f t="shared" si="7"/>
        <v>0</v>
      </c>
      <c r="AC107" s="18">
        <f t="shared" si="7"/>
        <v>0</v>
      </c>
      <c r="AD107" s="18">
        <f t="shared" si="7"/>
        <v>0</v>
      </c>
      <c r="AE107" s="18">
        <f t="shared" si="7"/>
        <v>0</v>
      </c>
      <c r="AF107" s="18">
        <f t="shared" si="7"/>
        <v>0</v>
      </c>
      <c r="AG107" s="18">
        <f t="shared" si="7"/>
        <v>0</v>
      </c>
      <c r="AH107" s="18">
        <f t="shared" si="7"/>
        <v>0</v>
      </c>
      <c r="AI107" s="18">
        <f t="shared" si="7"/>
        <v>0</v>
      </c>
      <c r="AJ107" s="18">
        <f t="shared" si="7"/>
        <v>0</v>
      </c>
      <c r="AK107" s="18">
        <f t="shared" si="7"/>
        <v>0</v>
      </c>
      <c r="AL107" s="18">
        <f t="shared" si="7"/>
        <v>0</v>
      </c>
      <c r="AM107" s="18">
        <f t="shared" si="7"/>
        <v>0</v>
      </c>
      <c r="AN107" s="18">
        <f t="shared" si="7"/>
        <v>0</v>
      </c>
      <c r="AO107" s="18">
        <f t="shared" si="7"/>
        <v>0</v>
      </c>
      <c r="AP107" s="18">
        <f t="shared" si="7"/>
        <v>0</v>
      </c>
      <c r="AQ107" s="18">
        <f t="shared" si="7"/>
        <v>0</v>
      </c>
      <c r="AR107" s="18">
        <f t="shared" si="7"/>
        <v>0</v>
      </c>
      <c r="AS107" s="18">
        <f t="shared" si="7"/>
        <v>0</v>
      </c>
      <c r="AT107" s="18">
        <f t="shared" si="7"/>
        <v>0</v>
      </c>
      <c r="AU107" s="18">
        <f t="shared" si="7"/>
        <v>0</v>
      </c>
      <c r="AV107" s="18">
        <f t="shared" si="7"/>
        <v>0</v>
      </c>
      <c r="AW107" s="18">
        <f t="shared" si="7"/>
        <v>0</v>
      </c>
      <c r="AX107" s="18">
        <f t="shared" si="7"/>
        <v>0</v>
      </c>
      <c r="AY107" s="18">
        <f t="shared" si="7"/>
        <v>0</v>
      </c>
      <c r="AZ107" s="18">
        <f t="shared" si="7"/>
        <v>0</v>
      </c>
      <c r="BA107" s="18">
        <f t="shared" si="7"/>
        <v>0</v>
      </c>
      <c r="BB107" s="18">
        <f t="shared" si="7"/>
        <v>0</v>
      </c>
      <c r="BC107" s="18">
        <f t="shared" si="7"/>
        <v>0</v>
      </c>
      <c r="BD107" s="18">
        <f t="shared" si="7"/>
        <v>0</v>
      </c>
      <c r="BE107" s="18">
        <f t="shared" si="7"/>
        <v>0</v>
      </c>
      <c r="BF107" s="18">
        <f t="shared" si="7"/>
        <v>0</v>
      </c>
      <c r="BG107" s="18">
        <f t="shared" si="7"/>
        <v>0</v>
      </c>
      <c r="BH107" s="18">
        <f t="shared" si="7"/>
        <v>0</v>
      </c>
      <c r="BI107" s="18">
        <f t="shared" si="7"/>
        <v>0</v>
      </c>
      <c r="BJ107" s="18">
        <f t="shared" si="7"/>
        <v>0</v>
      </c>
    </row>
    <row r="108" spans="1:62" s="25" customFormat="1" ht="14.25">
      <c r="A108" s="19" t="s">
        <v>165</v>
      </c>
      <c r="B108" s="20">
        <f t="shared" si="6"/>
        <v>98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</row>
    <row r="109" spans="1:62" s="25" customFormat="1" ht="24">
      <c r="A109" s="16" t="s">
        <v>166</v>
      </c>
      <c r="B109" s="20">
        <f t="shared" si="6"/>
        <v>99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</row>
    <row r="110" spans="1:62" s="25" customFormat="1" ht="14.25">
      <c r="A110" s="19" t="s">
        <v>167</v>
      </c>
      <c r="B110" s="20">
        <f t="shared" si="6"/>
        <v>100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</row>
    <row r="111" spans="1:62" s="25" customFormat="1" ht="24">
      <c r="A111" s="23" t="s">
        <v>168</v>
      </c>
      <c r="B111" s="22">
        <f t="shared" si="6"/>
        <v>101</v>
      </c>
      <c r="C111" s="18">
        <f>C112+C113</f>
        <v>0</v>
      </c>
      <c r="D111" s="18">
        <f aca="true" t="shared" si="8" ref="D111:BJ111">D112+D113</f>
        <v>0</v>
      </c>
      <c r="E111" s="18">
        <f t="shared" si="8"/>
        <v>0</v>
      </c>
      <c r="F111" s="18">
        <f t="shared" si="8"/>
        <v>0</v>
      </c>
      <c r="G111" s="18">
        <f t="shared" si="8"/>
        <v>0</v>
      </c>
      <c r="H111" s="18">
        <f t="shared" si="8"/>
        <v>0</v>
      </c>
      <c r="I111" s="18">
        <f t="shared" si="8"/>
        <v>0</v>
      </c>
      <c r="J111" s="18">
        <f t="shared" si="8"/>
        <v>0</v>
      </c>
      <c r="K111" s="18">
        <f t="shared" si="8"/>
        <v>0</v>
      </c>
      <c r="L111" s="18">
        <f t="shared" si="8"/>
        <v>0</v>
      </c>
      <c r="M111" s="18">
        <f t="shared" si="8"/>
        <v>0</v>
      </c>
      <c r="N111" s="18">
        <f t="shared" si="8"/>
        <v>0</v>
      </c>
      <c r="O111" s="18">
        <f t="shared" si="8"/>
        <v>0</v>
      </c>
      <c r="P111" s="18">
        <f t="shared" si="8"/>
        <v>0</v>
      </c>
      <c r="Q111" s="18">
        <f t="shared" si="8"/>
        <v>0</v>
      </c>
      <c r="R111" s="18">
        <f t="shared" si="8"/>
        <v>0</v>
      </c>
      <c r="S111" s="18">
        <f t="shared" si="8"/>
        <v>0</v>
      </c>
      <c r="T111" s="18">
        <f t="shared" si="8"/>
        <v>0</v>
      </c>
      <c r="U111" s="18">
        <f t="shared" si="8"/>
        <v>0</v>
      </c>
      <c r="V111" s="18">
        <f t="shared" si="8"/>
        <v>0</v>
      </c>
      <c r="W111" s="18">
        <f t="shared" si="8"/>
        <v>0</v>
      </c>
      <c r="X111" s="18">
        <f t="shared" si="8"/>
        <v>0</v>
      </c>
      <c r="Y111" s="18">
        <f t="shared" si="8"/>
        <v>0</v>
      </c>
      <c r="Z111" s="18">
        <f t="shared" si="8"/>
        <v>0</v>
      </c>
      <c r="AA111" s="18">
        <f t="shared" si="8"/>
        <v>0</v>
      </c>
      <c r="AB111" s="18">
        <f t="shared" si="8"/>
        <v>0</v>
      </c>
      <c r="AC111" s="18">
        <f t="shared" si="8"/>
        <v>0</v>
      </c>
      <c r="AD111" s="18">
        <f t="shared" si="8"/>
        <v>0</v>
      </c>
      <c r="AE111" s="18">
        <f t="shared" si="8"/>
        <v>0</v>
      </c>
      <c r="AF111" s="18">
        <f t="shared" si="8"/>
        <v>0</v>
      </c>
      <c r="AG111" s="18">
        <f t="shared" si="8"/>
        <v>0</v>
      </c>
      <c r="AH111" s="18">
        <f t="shared" si="8"/>
        <v>0</v>
      </c>
      <c r="AI111" s="18">
        <f t="shared" si="8"/>
        <v>0</v>
      </c>
      <c r="AJ111" s="18">
        <f t="shared" si="8"/>
        <v>0</v>
      </c>
      <c r="AK111" s="18">
        <f t="shared" si="8"/>
        <v>0</v>
      </c>
      <c r="AL111" s="18">
        <f t="shared" si="8"/>
        <v>0</v>
      </c>
      <c r="AM111" s="18">
        <f t="shared" si="8"/>
        <v>0</v>
      </c>
      <c r="AN111" s="18">
        <f t="shared" si="8"/>
        <v>0</v>
      </c>
      <c r="AO111" s="18">
        <f t="shared" si="8"/>
        <v>0</v>
      </c>
      <c r="AP111" s="18">
        <f t="shared" si="8"/>
        <v>0</v>
      </c>
      <c r="AQ111" s="18">
        <f t="shared" si="8"/>
        <v>0</v>
      </c>
      <c r="AR111" s="18">
        <f t="shared" si="8"/>
        <v>0</v>
      </c>
      <c r="AS111" s="18">
        <f t="shared" si="8"/>
        <v>0</v>
      </c>
      <c r="AT111" s="18">
        <f t="shared" si="8"/>
        <v>0</v>
      </c>
      <c r="AU111" s="18">
        <f t="shared" si="8"/>
        <v>0</v>
      </c>
      <c r="AV111" s="18">
        <f t="shared" si="8"/>
        <v>0</v>
      </c>
      <c r="AW111" s="18">
        <f t="shared" si="8"/>
        <v>0</v>
      </c>
      <c r="AX111" s="18">
        <f t="shared" si="8"/>
        <v>0</v>
      </c>
      <c r="AY111" s="18">
        <f t="shared" si="8"/>
        <v>0</v>
      </c>
      <c r="AZ111" s="18">
        <f t="shared" si="8"/>
        <v>0</v>
      </c>
      <c r="BA111" s="18">
        <f t="shared" si="8"/>
        <v>0</v>
      </c>
      <c r="BB111" s="18">
        <f t="shared" si="8"/>
        <v>0</v>
      </c>
      <c r="BC111" s="18">
        <f t="shared" si="8"/>
        <v>0</v>
      </c>
      <c r="BD111" s="18">
        <f t="shared" si="8"/>
        <v>0</v>
      </c>
      <c r="BE111" s="18">
        <f t="shared" si="8"/>
        <v>0</v>
      </c>
      <c r="BF111" s="18">
        <f t="shared" si="8"/>
        <v>0</v>
      </c>
      <c r="BG111" s="18">
        <f t="shared" si="8"/>
        <v>0</v>
      </c>
      <c r="BH111" s="18">
        <f t="shared" si="8"/>
        <v>0</v>
      </c>
      <c r="BI111" s="18">
        <f t="shared" si="8"/>
        <v>0</v>
      </c>
      <c r="BJ111" s="18">
        <f t="shared" si="8"/>
        <v>0</v>
      </c>
    </row>
    <row r="112" spans="1:62" s="25" customFormat="1" ht="14.25">
      <c r="A112" s="19" t="s">
        <v>169</v>
      </c>
      <c r="B112" s="20">
        <f t="shared" si="6"/>
        <v>102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</row>
    <row r="113" spans="1:62" s="25" customFormat="1" ht="14.25">
      <c r="A113" s="19" t="s">
        <v>170</v>
      </c>
      <c r="B113" s="20">
        <f t="shared" si="6"/>
        <v>103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</row>
    <row r="114" spans="1:62" s="25" customFormat="1" ht="14.25">
      <c r="A114" s="19" t="s">
        <v>171</v>
      </c>
      <c r="B114" s="20">
        <f t="shared" si="6"/>
        <v>104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</row>
    <row r="115" spans="1:62" s="25" customFormat="1" ht="14.25">
      <c r="A115" s="19" t="s">
        <v>172</v>
      </c>
      <c r="B115" s="20">
        <f t="shared" si="6"/>
        <v>105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</row>
    <row r="116" spans="1:62" s="25" customFormat="1" ht="24">
      <c r="A116" s="16" t="s">
        <v>173</v>
      </c>
      <c r="B116" s="20">
        <f t="shared" si="6"/>
        <v>106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</row>
    <row r="117" spans="1:62" s="25" customFormat="1" ht="14.25">
      <c r="A117" s="19" t="s">
        <v>174</v>
      </c>
      <c r="B117" s="20">
        <f t="shared" si="6"/>
        <v>107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</row>
    <row r="118" spans="1:62" s="25" customFormat="1" ht="14.25">
      <c r="A118" s="19" t="s">
        <v>175</v>
      </c>
      <c r="B118" s="20">
        <f t="shared" si="6"/>
        <v>108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</row>
    <row r="119" spans="1:62" s="25" customFormat="1" ht="24">
      <c r="A119" s="16" t="s">
        <v>176</v>
      </c>
      <c r="B119" s="20">
        <f t="shared" si="6"/>
        <v>109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</row>
    <row r="120" spans="1:62" s="25" customFormat="1" ht="48">
      <c r="A120" s="16" t="s">
        <v>177</v>
      </c>
      <c r="B120" s="20">
        <f t="shared" si="6"/>
        <v>110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</row>
    <row r="121" spans="1:62" s="25" customFormat="1" ht="24">
      <c r="A121" s="16" t="s">
        <v>178</v>
      </c>
      <c r="B121" s="20">
        <f t="shared" si="6"/>
        <v>111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</row>
    <row r="122" spans="1:62" s="25" customFormat="1" ht="14.25">
      <c r="A122" s="21" t="s">
        <v>36</v>
      </c>
      <c r="B122" s="22">
        <f t="shared" si="6"/>
        <v>112</v>
      </c>
      <c r="C122" s="18">
        <f aca="true" t="shared" si="9" ref="C122:BJ122">SUM(C11:C21)+SUM(C24:C34)+SUM(C37:C46)+SUM(C48:C57)+SUM(C60:C86)+SUM(C89:C107)+C111+SUM(C114:C121)</f>
        <v>0</v>
      </c>
      <c r="D122" s="18">
        <f t="shared" si="9"/>
        <v>0</v>
      </c>
      <c r="E122" s="18">
        <f t="shared" si="9"/>
        <v>0</v>
      </c>
      <c r="F122" s="18">
        <f t="shared" si="9"/>
        <v>0</v>
      </c>
      <c r="G122" s="18">
        <f t="shared" si="9"/>
        <v>0</v>
      </c>
      <c r="H122" s="18">
        <f t="shared" si="9"/>
        <v>0</v>
      </c>
      <c r="I122" s="18">
        <f t="shared" si="9"/>
        <v>0</v>
      </c>
      <c r="J122" s="18">
        <f t="shared" si="9"/>
        <v>0</v>
      </c>
      <c r="K122" s="18">
        <f t="shared" si="9"/>
        <v>0</v>
      </c>
      <c r="L122" s="18">
        <f t="shared" si="9"/>
        <v>0</v>
      </c>
      <c r="M122" s="18">
        <f t="shared" si="9"/>
        <v>0</v>
      </c>
      <c r="N122" s="18">
        <f t="shared" si="9"/>
        <v>0</v>
      </c>
      <c r="O122" s="18">
        <f t="shared" si="9"/>
        <v>0</v>
      </c>
      <c r="P122" s="18">
        <f t="shared" si="9"/>
        <v>0</v>
      </c>
      <c r="Q122" s="18">
        <f t="shared" si="9"/>
        <v>0</v>
      </c>
      <c r="R122" s="18">
        <f t="shared" si="9"/>
        <v>0</v>
      </c>
      <c r="S122" s="18">
        <f t="shared" si="9"/>
        <v>0</v>
      </c>
      <c r="T122" s="18">
        <f t="shared" si="9"/>
        <v>0</v>
      </c>
      <c r="U122" s="18">
        <f t="shared" si="9"/>
        <v>0</v>
      </c>
      <c r="V122" s="18">
        <f t="shared" si="9"/>
        <v>0</v>
      </c>
      <c r="W122" s="18">
        <f t="shared" si="9"/>
        <v>0</v>
      </c>
      <c r="X122" s="18">
        <f t="shared" si="9"/>
        <v>0</v>
      </c>
      <c r="Y122" s="18">
        <f t="shared" si="9"/>
        <v>0</v>
      </c>
      <c r="Z122" s="18">
        <f t="shared" si="9"/>
        <v>0</v>
      </c>
      <c r="AA122" s="18">
        <f t="shared" si="9"/>
        <v>0</v>
      </c>
      <c r="AB122" s="18">
        <f t="shared" si="9"/>
        <v>0</v>
      </c>
      <c r="AC122" s="18">
        <f t="shared" si="9"/>
        <v>0</v>
      </c>
      <c r="AD122" s="18">
        <f t="shared" si="9"/>
        <v>0</v>
      </c>
      <c r="AE122" s="18">
        <f t="shared" si="9"/>
        <v>0</v>
      </c>
      <c r="AF122" s="18">
        <f t="shared" si="9"/>
        <v>0</v>
      </c>
      <c r="AG122" s="18">
        <f t="shared" si="9"/>
        <v>0</v>
      </c>
      <c r="AH122" s="18">
        <f t="shared" si="9"/>
        <v>0</v>
      </c>
      <c r="AI122" s="18">
        <f t="shared" si="9"/>
        <v>0</v>
      </c>
      <c r="AJ122" s="18">
        <f t="shared" si="9"/>
        <v>0</v>
      </c>
      <c r="AK122" s="18">
        <f t="shared" si="9"/>
        <v>0</v>
      </c>
      <c r="AL122" s="18">
        <f t="shared" si="9"/>
        <v>0</v>
      </c>
      <c r="AM122" s="18">
        <f t="shared" si="9"/>
        <v>0</v>
      </c>
      <c r="AN122" s="18">
        <f t="shared" si="9"/>
        <v>0</v>
      </c>
      <c r="AO122" s="18">
        <f t="shared" si="9"/>
        <v>0</v>
      </c>
      <c r="AP122" s="18">
        <f t="shared" si="9"/>
        <v>0</v>
      </c>
      <c r="AQ122" s="18">
        <f t="shared" si="9"/>
        <v>0</v>
      </c>
      <c r="AR122" s="18">
        <f t="shared" si="9"/>
        <v>0</v>
      </c>
      <c r="AS122" s="18">
        <f t="shared" si="9"/>
        <v>0</v>
      </c>
      <c r="AT122" s="18">
        <f t="shared" si="9"/>
        <v>0</v>
      </c>
      <c r="AU122" s="18">
        <f t="shared" si="9"/>
        <v>0</v>
      </c>
      <c r="AV122" s="18">
        <f t="shared" si="9"/>
        <v>0</v>
      </c>
      <c r="AW122" s="18">
        <f t="shared" si="9"/>
        <v>0</v>
      </c>
      <c r="AX122" s="18">
        <f t="shared" si="9"/>
        <v>0</v>
      </c>
      <c r="AY122" s="18">
        <f t="shared" si="9"/>
        <v>0</v>
      </c>
      <c r="AZ122" s="18">
        <f t="shared" si="9"/>
        <v>0</v>
      </c>
      <c r="BA122" s="18">
        <f t="shared" si="9"/>
        <v>0</v>
      </c>
      <c r="BB122" s="18">
        <f t="shared" si="9"/>
        <v>0</v>
      </c>
      <c r="BC122" s="18">
        <f t="shared" si="9"/>
        <v>0</v>
      </c>
      <c r="BD122" s="18">
        <f t="shared" si="9"/>
        <v>0</v>
      </c>
      <c r="BE122" s="18">
        <f t="shared" si="9"/>
        <v>0</v>
      </c>
      <c r="BF122" s="18">
        <f t="shared" si="9"/>
        <v>0</v>
      </c>
      <c r="BG122" s="18">
        <f t="shared" si="9"/>
        <v>0</v>
      </c>
      <c r="BH122" s="18">
        <f t="shared" si="9"/>
        <v>0</v>
      </c>
      <c r="BI122" s="18">
        <f t="shared" si="9"/>
        <v>0</v>
      </c>
      <c r="BJ122" s="18">
        <f t="shared" si="9"/>
        <v>0</v>
      </c>
    </row>
    <row r="123" spans="1:62" s="25" customFormat="1" ht="60">
      <c r="A123" s="16" t="s">
        <v>180</v>
      </c>
      <c r="B123" s="20">
        <f t="shared" si="6"/>
        <v>113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</row>
    <row r="124" spans="1:62" s="25" customFormat="1" ht="36">
      <c r="A124" s="16" t="s">
        <v>181</v>
      </c>
      <c r="B124" s="20">
        <f t="shared" si="6"/>
        <v>114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</row>
    <row r="125" spans="1:62" s="25" customFormat="1" ht="36">
      <c r="A125" s="16" t="s">
        <v>182</v>
      </c>
      <c r="B125" s="20">
        <f t="shared" si="6"/>
        <v>115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</row>
  </sheetData>
  <sheetProtection password="CF00" sheet="1"/>
  <mergeCells count="43">
    <mergeCell ref="A1:AF1"/>
    <mergeCell ref="A3:AF3"/>
    <mergeCell ref="A5:AF5"/>
    <mergeCell ref="A6:A9"/>
    <mergeCell ref="B6:B9"/>
    <mergeCell ref="C6:AF6"/>
    <mergeCell ref="C8:D8"/>
    <mergeCell ref="E8:F8"/>
    <mergeCell ref="G8:H8"/>
    <mergeCell ref="I8:J8"/>
    <mergeCell ref="AG6:BJ6"/>
    <mergeCell ref="C7:L7"/>
    <mergeCell ref="M7:V7"/>
    <mergeCell ref="W7:AF7"/>
    <mergeCell ref="AG7:AP7"/>
    <mergeCell ref="AQ7:AZ7"/>
    <mergeCell ref="BA7:BJ7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BG8:BH8"/>
    <mergeCell ref="BI8:BJ8"/>
    <mergeCell ref="AU8:AV8"/>
    <mergeCell ref="AW8:AX8"/>
    <mergeCell ref="AY8:AZ8"/>
    <mergeCell ref="BA8:BB8"/>
    <mergeCell ref="BC8:BD8"/>
    <mergeCell ref="BE8:BF8"/>
  </mergeCells>
  <printOptions/>
  <pageMargins left="0.5118110236220472" right="0.5118110236220472" top="0.5511811023622047" bottom="0.5511811023622047" header="0" footer="0"/>
  <pageSetup blackAndWhite="1" fitToHeight="10" fitToWidth="2" horizontalDpi="600" verticalDpi="600" orientation="landscape" paperSize="9" scale="87" r:id="rId1"/>
  <colBreaks count="1" manualBreakCount="1">
    <brk id="30" max="1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2"/>
  <sheetViews>
    <sheetView showGridLines="0" showZeros="0" zoomScale="115" zoomScaleNormal="115" zoomScalePageLayoutView="0" workbookViewId="0" topLeftCell="A1">
      <pane xSplit="2" ySplit="10" topLeftCell="H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7" sqref="L17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3" width="5.8515625" style="25" bestFit="1" customWidth="1"/>
    <col min="4" max="33" width="4.7109375" style="25" customWidth="1"/>
    <col min="34" max="34" width="2.7109375" style="25" customWidth="1"/>
    <col min="35" max="16384" width="9.140625" style="33" customWidth="1"/>
  </cols>
  <sheetData>
    <row r="1" spans="1:33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3:33" s="3" customFormat="1" ht="12">
      <c r="C2" s="12">
        <f aca="true" t="shared" si="0" ref="C2:AG2"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t="shared" si="0"/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2">
        <f t="shared" si="0"/>
        <v>0</v>
      </c>
      <c r="Y2" s="12">
        <f t="shared" si="0"/>
        <v>0</v>
      </c>
      <c r="Z2" s="12">
        <f t="shared" si="0"/>
        <v>0</v>
      </c>
      <c r="AA2" s="12">
        <f t="shared" si="0"/>
        <v>0</v>
      </c>
      <c r="AB2" s="12">
        <f t="shared" si="0"/>
        <v>0</v>
      </c>
      <c r="AC2" s="12">
        <f t="shared" si="0"/>
        <v>0</v>
      </c>
      <c r="AD2" s="12">
        <f t="shared" si="0"/>
        <v>0</v>
      </c>
      <c r="AE2" s="12">
        <f t="shared" si="0"/>
        <v>0</v>
      </c>
      <c r="AF2" s="12">
        <f t="shared" si="0"/>
        <v>0</v>
      </c>
      <c r="AG2" s="12">
        <f t="shared" si="0"/>
        <v>0</v>
      </c>
    </row>
    <row r="3" spans="1:33" s="3" customFormat="1" ht="12.75" customHeight="1">
      <c r="A3" s="130" t="s">
        <v>215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="3" customFormat="1" ht="6" customHeight="1">
      <c r="B4" s="5"/>
    </row>
    <row r="5" s="3" customFormat="1" ht="6" customHeight="1">
      <c r="B5" s="5"/>
    </row>
    <row r="6" spans="1:33" s="3" customFormat="1" ht="12.75" customHeight="1">
      <c r="A6" s="131" t="s">
        <v>185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3" s="3" customFormat="1" ht="12">
      <c r="A7" s="138" t="s">
        <v>40</v>
      </c>
      <c r="B7" s="141" t="s">
        <v>22</v>
      </c>
      <c r="C7" s="142" t="s">
        <v>216</v>
      </c>
      <c r="D7" s="158" t="s">
        <v>217</v>
      </c>
      <c r="E7" s="159"/>
      <c r="F7" s="159"/>
      <c r="G7" s="159"/>
      <c r="H7" s="159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</row>
    <row r="8" spans="1:33" s="3" customFormat="1" ht="35.25" customHeight="1">
      <c r="A8" s="138"/>
      <c r="B8" s="141"/>
      <c r="C8" s="156"/>
      <c r="D8" s="139" t="s">
        <v>46</v>
      </c>
      <c r="E8" s="139"/>
      <c r="F8" s="139"/>
      <c r="G8" s="139"/>
      <c r="H8" s="139"/>
      <c r="I8" s="145" t="s">
        <v>218</v>
      </c>
      <c r="J8" s="145"/>
      <c r="K8" s="145"/>
      <c r="L8" s="145"/>
      <c r="M8" s="146"/>
      <c r="N8" s="144" t="s">
        <v>219</v>
      </c>
      <c r="O8" s="145"/>
      <c r="P8" s="145"/>
      <c r="Q8" s="145"/>
      <c r="R8" s="146"/>
      <c r="S8" s="144" t="s">
        <v>220</v>
      </c>
      <c r="T8" s="154"/>
      <c r="U8" s="154"/>
      <c r="V8" s="154"/>
      <c r="W8" s="155"/>
      <c r="X8" s="153" t="s">
        <v>221</v>
      </c>
      <c r="Y8" s="154"/>
      <c r="Z8" s="154"/>
      <c r="AA8" s="154"/>
      <c r="AB8" s="155"/>
      <c r="AC8" s="144" t="s">
        <v>222</v>
      </c>
      <c r="AD8" s="154"/>
      <c r="AE8" s="154"/>
      <c r="AF8" s="154"/>
      <c r="AG8" s="155"/>
    </row>
    <row r="9" spans="1:33" s="3" customFormat="1" ht="24">
      <c r="A9" s="138"/>
      <c r="B9" s="141"/>
      <c r="C9" s="157"/>
      <c r="D9" s="40">
        <v>1</v>
      </c>
      <c r="E9" s="40">
        <v>2</v>
      </c>
      <c r="F9" s="40">
        <v>3</v>
      </c>
      <c r="G9" s="40" t="s">
        <v>223</v>
      </c>
      <c r="H9" s="40" t="s">
        <v>224</v>
      </c>
      <c r="I9" s="41">
        <v>1</v>
      </c>
      <c r="J9" s="42">
        <v>2</v>
      </c>
      <c r="K9" s="42">
        <v>3</v>
      </c>
      <c r="L9" s="42" t="s">
        <v>223</v>
      </c>
      <c r="M9" s="42" t="s">
        <v>224</v>
      </c>
      <c r="N9" s="42">
        <v>1</v>
      </c>
      <c r="O9" s="42">
        <v>2</v>
      </c>
      <c r="P9" s="42">
        <v>3</v>
      </c>
      <c r="Q9" s="42" t="s">
        <v>223</v>
      </c>
      <c r="R9" s="42" t="s">
        <v>224</v>
      </c>
      <c r="S9" s="42">
        <v>1</v>
      </c>
      <c r="T9" s="42">
        <v>2</v>
      </c>
      <c r="U9" s="42">
        <v>3</v>
      </c>
      <c r="V9" s="42" t="s">
        <v>223</v>
      </c>
      <c r="W9" s="42" t="s">
        <v>224</v>
      </c>
      <c r="X9" s="42">
        <v>1</v>
      </c>
      <c r="Y9" s="42">
        <v>2</v>
      </c>
      <c r="Z9" s="42">
        <v>3</v>
      </c>
      <c r="AA9" s="42" t="s">
        <v>223</v>
      </c>
      <c r="AB9" s="42" t="s">
        <v>224</v>
      </c>
      <c r="AC9" s="42">
        <v>1</v>
      </c>
      <c r="AD9" s="42">
        <v>2</v>
      </c>
      <c r="AE9" s="42">
        <v>3</v>
      </c>
      <c r="AF9" s="42" t="s">
        <v>223</v>
      </c>
      <c r="AG9" s="42" t="s">
        <v>224</v>
      </c>
    </row>
    <row r="10" spans="1:33" s="10" customFormat="1" ht="12">
      <c r="A10" s="8">
        <v>1</v>
      </c>
      <c r="B10" s="14">
        <f>1+A10</f>
        <v>2</v>
      </c>
      <c r="C10" s="73">
        <f aca="true" t="shared" si="1" ref="C10:M10">1+B10</f>
        <v>3</v>
      </c>
      <c r="D10" s="15">
        <f t="shared" si="1"/>
        <v>4</v>
      </c>
      <c r="E10" s="15">
        <f t="shared" si="1"/>
        <v>5</v>
      </c>
      <c r="F10" s="15">
        <f t="shared" si="1"/>
        <v>6</v>
      </c>
      <c r="G10" s="15">
        <f t="shared" si="1"/>
        <v>7</v>
      </c>
      <c r="H10" s="15">
        <f t="shared" si="1"/>
        <v>8</v>
      </c>
      <c r="I10" s="43">
        <f>1+H10</f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 t="shared" si="1"/>
        <v>13</v>
      </c>
      <c r="N10" s="14">
        <f>1+M10</f>
        <v>14</v>
      </c>
      <c r="O10" s="14">
        <f>1+N10</f>
        <v>15</v>
      </c>
      <c r="P10" s="14">
        <f>1+O10</f>
        <v>16</v>
      </c>
      <c r="Q10" s="14">
        <f>1+P10</f>
        <v>17</v>
      </c>
      <c r="R10" s="14">
        <f aca="true" t="shared" si="2" ref="R10:AG10">1+Q10</f>
        <v>18</v>
      </c>
      <c r="S10" s="14">
        <f t="shared" si="2"/>
        <v>19</v>
      </c>
      <c r="T10" s="14">
        <f t="shared" si="2"/>
        <v>20</v>
      </c>
      <c r="U10" s="14">
        <f t="shared" si="2"/>
        <v>21</v>
      </c>
      <c r="V10" s="14">
        <f t="shared" si="2"/>
        <v>22</v>
      </c>
      <c r="W10" s="14">
        <f t="shared" si="2"/>
        <v>23</v>
      </c>
      <c r="X10" s="14">
        <f t="shared" si="2"/>
        <v>24</v>
      </c>
      <c r="Y10" s="14">
        <f t="shared" si="2"/>
        <v>25</v>
      </c>
      <c r="Z10" s="14">
        <f t="shared" si="2"/>
        <v>26</v>
      </c>
      <c r="AA10" s="14">
        <f t="shared" si="2"/>
        <v>27</v>
      </c>
      <c r="AB10" s="14">
        <f t="shared" si="2"/>
        <v>28</v>
      </c>
      <c r="AC10" s="14">
        <f t="shared" si="2"/>
        <v>29</v>
      </c>
      <c r="AD10" s="14">
        <f t="shared" si="2"/>
        <v>30</v>
      </c>
      <c r="AE10" s="14">
        <f t="shared" si="2"/>
        <v>31</v>
      </c>
      <c r="AF10" s="14">
        <f t="shared" si="2"/>
        <v>32</v>
      </c>
      <c r="AG10" s="14">
        <f t="shared" si="2"/>
        <v>33</v>
      </c>
    </row>
    <row r="11" spans="1:34" s="25" customFormat="1" ht="14.25">
      <c r="A11" s="16" t="s">
        <v>63</v>
      </c>
      <c r="B11" s="17" t="s">
        <v>31</v>
      </c>
      <c r="C11" s="47">
        <f>'Раздел 2'!E11</f>
        <v>0</v>
      </c>
      <c r="D11" s="30">
        <f>I11+N11+S11+X11+AC11</f>
        <v>0</v>
      </c>
      <c r="E11" s="30">
        <f>J11+O11+T11+Y11+AD11</f>
        <v>0</v>
      </c>
      <c r="F11" s="30">
        <f>K11+P11+U11+Z11+AE11</f>
        <v>0</v>
      </c>
      <c r="G11" s="30">
        <f>L11+Q11+V11+AA11+AF11</f>
        <v>0</v>
      </c>
      <c r="H11" s="30">
        <f>M11+R11+W11+AB11+AG11</f>
        <v>0</v>
      </c>
      <c r="I11" s="46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1">
        <f>IF((D11=I11+N11+S11+X11+AC11)*OR(E11=J11+O11+T11+Y11+AD11)*OR(F11=K11+P11+U11+Z11+AE11)*OR(G11=L11+Q11+V11+AA11+AF11)*OR(H11=M11+R11+W11+AB11+AG11),,"!!!")</f>
        <v>0</v>
      </c>
    </row>
    <row r="12" spans="1:34" s="25" customFormat="1" ht="24">
      <c r="A12" s="16" t="s">
        <v>64</v>
      </c>
      <c r="B12" s="17" t="s">
        <v>33</v>
      </c>
      <c r="C12" s="47">
        <f>'Раздел 2'!E12</f>
        <v>0</v>
      </c>
      <c r="D12" s="30">
        <f aca="true" t="shared" si="3" ref="D12:H62">I12+N12+S12+X12+AC12</f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4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11">
        <f aca="true" t="shared" si="4" ref="AH12:AH75">IF((D12=I12+N12+S12+X12+AC12)*OR(E12=J12+O12+T12+Y12+AD12)*OR(F12=K12+P12+U12+Z12+AE12)*OR(G12=L12+Q12+V12+AA12+AF12)*OR(H12=M12+R12+W12+AB12+AG12),,"!!!")</f>
        <v>0</v>
      </c>
    </row>
    <row r="13" spans="1:34" s="25" customFormat="1" ht="14.25">
      <c r="A13" s="16" t="s">
        <v>65</v>
      </c>
      <c r="B13" s="17" t="s">
        <v>35</v>
      </c>
      <c r="C13" s="47">
        <f>'Раздел 2'!E13</f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4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11">
        <f t="shared" si="4"/>
        <v>0</v>
      </c>
    </row>
    <row r="14" spans="1:34" s="25" customFormat="1" ht="14.25">
      <c r="A14" s="16" t="s">
        <v>66</v>
      </c>
      <c r="B14" s="17" t="s">
        <v>37</v>
      </c>
      <c r="C14" s="47">
        <f>'Раздел 2'!E14</f>
        <v>0</v>
      </c>
      <c r="D14" s="30">
        <f t="shared" si="3"/>
        <v>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4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1">
        <f t="shared" si="4"/>
        <v>0</v>
      </c>
    </row>
    <row r="15" spans="1:34" s="25" customFormat="1" ht="14.25">
      <c r="A15" s="19" t="s">
        <v>67</v>
      </c>
      <c r="B15" s="17" t="s">
        <v>68</v>
      </c>
      <c r="C15" s="47">
        <f>'Раздел 2'!E15</f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4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11">
        <f t="shared" si="4"/>
        <v>0</v>
      </c>
    </row>
    <row r="16" spans="1:34" s="25" customFormat="1" ht="14.25">
      <c r="A16" s="19" t="s">
        <v>69</v>
      </c>
      <c r="B16" s="17" t="s">
        <v>70</v>
      </c>
      <c r="C16" s="47">
        <f>'Раздел 2'!E16</f>
        <v>0</v>
      </c>
      <c r="D16" s="30">
        <f t="shared" si="3"/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4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11">
        <f t="shared" si="4"/>
        <v>0</v>
      </c>
    </row>
    <row r="17" spans="1:34" s="25" customFormat="1" ht="14.25">
      <c r="A17" s="19" t="s">
        <v>71</v>
      </c>
      <c r="B17" s="17" t="s">
        <v>72</v>
      </c>
      <c r="C17" s="47">
        <f>'Раздел 2'!E17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4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11">
        <f t="shared" si="4"/>
        <v>0</v>
      </c>
    </row>
    <row r="18" spans="1:34" s="25" customFormat="1" ht="14.25">
      <c r="A18" s="19" t="s">
        <v>73</v>
      </c>
      <c r="B18" s="17" t="s">
        <v>74</v>
      </c>
      <c r="C18" s="47">
        <f>'Раздел 2'!E18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4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1">
        <f t="shared" si="4"/>
        <v>0</v>
      </c>
    </row>
    <row r="19" spans="1:34" s="25" customFormat="1" ht="14.25">
      <c r="A19" s="19" t="s">
        <v>75</v>
      </c>
      <c r="B19" s="17" t="s">
        <v>76</v>
      </c>
      <c r="C19" s="47">
        <f>'Раздел 2'!E19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  <c r="I19" s="4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1">
        <f t="shared" si="4"/>
        <v>0</v>
      </c>
    </row>
    <row r="20" spans="1:34" s="25" customFormat="1" ht="14.25">
      <c r="A20" s="19" t="s">
        <v>77</v>
      </c>
      <c r="B20" s="17">
        <f>1+B19</f>
        <v>10</v>
      </c>
      <c r="C20" s="47">
        <f>'Раздел 2'!E20</f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46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1">
        <f t="shared" si="4"/>
        <v>0</v>
      </c>
    </row>
    <row r="21" spans="1:34" s="25" customFormat="1" ht="24">
      <c r="A21" s="16" t="s">
        <v>78</v>
      </c>
      <c r="B21" s="17">
        <f aca="true" t="shared" si="5" ref="B21:B84">1+B20</f>
        <v>11</v>
      </c>
      <c r="C21" s="47">
        <f>'Раздел 2'!E21</f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48">
        <f aca="true" t="shared" si="6" ref="I21:P21">I22+I23</f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0">
        <f t="shared" si="6"/>
        <v>0</v>
      </c>
      <c r="Q21" s="30">
        <f>Q22+Q23</f>
        <v>0</v>
      </c>
      <c r="R21" s="30">
        <f aca="true" t="shared" si="7" ref="R21:AG21">R22+R23</f>
        <v>0</v>
      </c>
      <c r="S21" s="30">
        <f t="shared" si="7"/>
        <v>0</v>
      </c>
      <c r="T21" s="30">
        <f t="shared" si="7"/>
        <v>0</v>
      </c>
      <c r="U21" s="30">
        <f t="shared" si="7"/>
        <v>0</v>
      </c>
      <c r="V21" s="30">
        <f t="shared" si="7"/>
        <v>0</v>
      </c>
      <c r="W21" s="30">
        <f t="shared" si="7"/>
        <v>0</v>
      </c>
      <c r="X21" s="30">
        <f t="shared" si="7"/>
        <v>0</v>
      </c>
      <c r="Y21" s="30">
        <f t="shared" si="7"/>
        <v>0</v>
      </c>
      <c r="Z21" s="30">
        <f t="shared" si="7"/>
        <v>0</v>
      </c>
      <c r="AA21" s="30">
        <f t="shared" si="7"/>
        <v>0</v>
      </c>
      <c r="AB21" s="30">
        <f t="shared" si="7"/>
        <v>0</v>
      </c>
      <c r="AC21" s="30">
        <f t="shared" si="7"/>
        <v>0</v>
      </c>
      <c r="AD21" s="30">
        <f t="shared" si="7"/>
        <v>0</v>
      </c>
      <c r="AE21" s="30">
        <f t="shared" si="7"/>
        <v>0</v>
      </c>
      <c r="AF21" s="30">
        <f t="shared" si="7"/>
        <v>0</v>
      </c>
      <c r="AG21" s="30">
        <f t="shared" si="7"/>
        <v>0</v>
      </c>
      <c r="AH21" s="11">
        <f t="shared" si="4"/>
        <v>0</v>
      </c>
    </row>
    <row r="22" spans="1:34" s="25" customFormat="1" ht="14.25">
      <c r="A22" s="19" t="s">
        <v>79</v>
      </c>
      <c r="B22" s="17">
        <f t="shared" si="5"/>
        <v>12</v>
      </c>
      <c r="C22" s="47">
        <f>'Раздел 2'!E22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4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1">
        <f t="shared" si="4"/>
        <v>0</v>
      </c>
    </row>
    <row r="23" spans="1:34" s="25" customFormat="1" ht="14.25">
      <c r="A23" s="19" t="s">
        <v>80</v>
      </c>
      <c r="B23" s="17">
        <f t="shared" si="5"/>
        <v>13</v>
      </c>
      <c r="C23" s="47">
        <f>'Раздел 2'!E23</f>
        <v>0</v>
      </c>
      <c r="D23" s="30">
        <f t="shared" si="3"/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4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1">
        <f t="shared" si="4"/>
        <v>0</v>
      </c>
    </row>
    <row r="24" spans="1:34" s="25" customFormat="1" ht="14.25">
      <c r="A24" s="19" t="s">
        <v>81</v>
      </c>
      <c r="B24" s="17">
        <f t="shared" si="5"/>
        <v>14</v>
      </c>
      <c r="C24" s="47">
        <f>'Раздел 2'!E24</f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4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1">
        <f t="shared" si="4"/>
        <v>0</v>
      </c>
    </row>
    <row r="25" spans="1:34" s="25" customFormat="1" ht="14.25">
      <c r="A25" s="19" t="s">
        <v>82</v>
      </c>
      <c r="B25" s="17">
        <f t="shared" si="5"/>
        <v>15</v>
      </c>
      <c r="C25" s="47">
        <f>'Раздел 2'!E25</f>
        <v>0</v>
      </c>
      <c r="D25" s="30">
        <f t="shared" si="3"/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4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1">
        <f t="shared" si="4"/>
        <v>0</v>
      </c>
    </row>
    <row r="26" spans="1:34" s="25" customFormat="1" ht="14.25">
      <c r="A26" s="19" t="s">
        <v>83</v>
      </c>
      <c r="B26" s="17">
        <f t="shared" si="5"/>
        <v>16</v>
      </c>
      <c r="C26" s="47">
        <f>'Раздел 2'!E26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4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1">
        <f t="shared" si="4"/>
        <v>0</v>
      </c>
    </row>
    <row r="27" spans="1:34" s="25" customFormat="1" ht="14.25">
      <c r="A27" s="19" t="s">
        <v>84</v>
      </c>
      <c r="B27" s="17">
        <f t="shared" si="5"/>
        <v>17</v>
      </c>
      <c r="C27" s="47">
        <f>'Раздел 2'!E27</f>
        <v>0</v>
      </c>
      <c r="D27" s="30">
        <f t="shared" si="3"/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46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1">
        <f t="shared" si="4"/>
        <v>0</v>
      </c>
    </row>
    <row r="28" spans="1:34" s="25" customFormat="1" ht="14.25">
      <c r="A28" s="19" t="s">
        <v>85</v>
      </c>
      <c r="B28" s="17">
        <f t="shared" si="5"/>
        <v>18</v>
      </c>
      <c r="C28" s="47">
        <f>'Раздел 2'!E28</f>
        <v>0</v>
      </c>
      <c r="D28" s="30">
        <f t="shared" si="3"/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4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1">
        <f t="shared" si="4"/>
        <v>0</v>
      </c>
    </row>
    <row r="29" spans="1:34" s="25" customFormat="1" ht="24">
      <c r="A29" s="16" t="s">
        <v>86</v>
      </c>
      <c r="B29" s="17">
        <f t="shared" si="5"/>
        <v>19</v>
      </c>
      <c r="C29" s="47">
        <f>'Раздел 2'!E29</f>
        <v>0</v>
      </c>
      <c r="D29" s="30">
        <f t="shared" si="3"/>
        <v>0</v>
      </c>
      <c r="E29" s="30">
        <f t="shared" si="3"/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46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1">
        <f t="shared" si="4"/>
        <v>0</v>
      </c>
    </row>
    <row r="30" spans="1:34" s="25" customFormat="1" ht="14.25">
      <c r="A30" s="19" t="s">
        <v>87</v>
      </c>
      <c r="B30" s="17">
        <f t="shared" si="5"/>
        <v>20</v>
      </c>
      <c r="C30" s="47">
        <f>'Раздел 2'!E30</f>
        <v>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46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1">
        <f t="shared" si="4"/>
        <v>0</v>
      </c>
    </row>
    <row r="31" spans="1:34" s="25" customFormat="1" ht="14.25">
      <c r="A31" s="19" t="s">
        <v>88</v>
      </c>
      <c r="B31" s="17">
        <f t="shared" si="5"/>
        <v>21</v>
      </c>
      <c r="C31" s="47">
        <f>'Раздел 2'!E31</f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4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1">
        <f t="shared" si="4"/>
        <v>0</v>
      </c>
    </row>
    <row r="32" spans="1:34" s="25" customFormat="1" ht="14.25">
      <c r="A32" s="19" t="s">
        <v>89</v>
      </c>
      <c r="B32" s="17">
        <f t="shared" si="5"/>
        <v>22</v>
      </c>
      <c r="C32" s="47">
        <f>'Раздел 2'!E32</f>
        <v>0</v>
      </c>
      <c r="D32" s="30">
        <f t="shared" si="3"/>
        <v>0</v>
      </c>
      <c r="E32" s="30">
        <f t="shared" si="3"/>
        <v>0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46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1">
        <f t="shared" si="4"/>
        <v>0</v>
      </c>
    </row>
    <row r="33" spans="1:34" s="25" customFormat="1" ht="14.25">
      <c r="A33" s="19" t="s">
        <v>90</v>
      </c>
      <c r="B33" s="17">
        <f t="shared" si="5"/>
        <v>23</v>
      </c>
      <c r="C33" s="47">
        <f>'Раздел 2'!E33</f>
        <v>0</v>
      </c>
      <c r="D33" s="30">
        <f t="shared" si="3"/>
        <v>0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46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1">
        <f t="shared" si="4"/>
        <v>0</v>
      </c>
    </row>
    <row r="34" spans="1:34" s="25" customFormat="1" ht="24">
      <c r="A34" s="16" t="s">
        <v>91</v>
      </c>
      <c r="B34" s="17">
        <f t="shared" si="5"/>
        <v>24</v>
      </c>
      <c r="C34" s="47">
        <f>'Раздел 2'!E34</f>
        <v>342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48">
        <f aca="true" t="shared" si="8" ref="I34:P34">I35+I36</f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8"/>
        <v>0</v>
      </c>
      <c r="O34" s="30">
        <f t="shared" si="8"/>
        <v>0</v>
      </c>
      <c r="P34" s="30">
        <f t="shared" si="8"/>
        <v>0</v>
      </c>
      <c r="Q34" s="30">
        <f>Q35+Q36</f>
        <v>0</v>
      </c>
      <c r="R34" s="30">
        <f aca="true" t="shared" si="9" ref="R34:AG34">R35+R36</f>
        <v>0</v>
      </c>
      <c r="S34" s="30">
        <f t="shared" si="9"/>
        <v>0</v>
      </c>
      <c r="T34" s="30">
        <f t="shared" si="9"/>
        <v>0</v>
      </c>
      <c r="U34" s="30">
        <f t="shared" si="9"/>
        <v>0</v>
      </c>
      <c r="V34" s="30">
        <f t="shared" si="9"/>
        <v>0</v>
      </c>
      <c r="W34" s="30">
        <f t="shared" si="9"/>
        <v>0</v>
      </c>
      <c r="X34" s="30">
        <f t="shared" si="9"/>
        <v>0</v>
      </c>
      <c r="Y34" s="30">
        <f t="shared" si="9"/>
        <v>0</v>
      </c>
      <c r="Z34" s="30">
        <f t="shared" si="9"/>
        <v>0</v>
      </c>
      <c r="AA34" s="30">
        <f t="shared" si="9"/>
        <v>0</v>
      </c>
      <c r="AB34" s="30">
        <f t="shared" si="9"/>
        <v>0</v>
      </c>
      <c r="AC34" s="30">
        <f t="shared" si="9"/>
        <v>0</v>
      </c>
      <c r="AD34" s="30">
        <f t="shared" si="9"/>
        <v>0</v>
      </c>
      <c r="AE34" s="30">
        <f t="shared" si="9"/>
        <v>0</v>
      </c>
      <c r="AF34" s="30">
        <f t="shared" si="9"/>
        <v>0</v>
      </c>
      <c r="AG34" s="30">
        <f t="shared" si="9"/>
        <v>0</v>
      </c>
      <c r="AH34" s="11">
        <f t="shared" si="4"/>
        <v>0</v>
      </c>
    </row>
    <row r="35" spans="1:34" s="25" customFormat="1" ht="14.25">
      <c r="A35" s="19" t="s">
        <v>92</v>
      </c>
      <c r="B35" s="17">
        <f t="shared" si="5"/>
        <v>25</v>
      </c>
      <c r="C35" s="47">
        <f>'Раздел 2'!E35</f>
        <v>342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46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1">
        <f t="shared" si="4"/>
        <v>0</v>
      </c>
    </row>
    <row r="36" spans="1:34" s="25" customFormat="1" ht="14.25">
      <c r="A36" s="19" t="s">
        <v>93</v>
      </c>
      <c r="B36" s="17">
        <f t="shared" si="5"/>
        <v>26</v>
      </c>
      <c r="C36" s="47">
        <f>'Раздел 2'!E36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46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1">
        <f t="shared" si="4"/>
        <v>0</v>
      </c>
    </row>
    <row r="37" spans="1:34" s="25" customFormat="1" ht="24">
      <c r="A37" s="16" t="s">
        <v>94</v>
      </c>
      <c r="B37" s="17">
        <f t="shared" si="5"/>
        <v>27</v>
      </c>
      <c r="C37" s="47">
        <f>'Раздел 2'!E37</f>
        <v>0</v>
      </c>
      <c r="D37" s="30">
        <f t="shared" si="3"/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46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1">
        <f t="shared" si="4"/>
        <v>0</v>
      </c>
    </row>
    <row r="38" spans="1:34" s="25" customFormat="1" ht="14.25">
      <c r="A38" s="19" t="s">
        <v>95</v>
      </c>
      <c r="B38" s="17">
        <f t="shared" si="5"/>
        <v>28</v>
      </c>
      <c r="C38" s="47">
        <f>'Раздел 2'!E38</f>
        <v>95</v>
      </c>
      <c r="D38" s="30">
        <f t="shared" si="3"/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46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1">
        <f t="shared" si="4"/>
        <v>0</v>
      </c>
    </row>
    <row r="39" spans="1:34" s="25" customFormat="1" ht="14.25">
      <c r="A39" s="19" t="s">
        <v>96</v>
      </c>
      <c r="B39" s="17">
        <f t="shared" si="5"/>
        <v>29</v>
      </c>
      <c r="C39" s="47">
        <f>'Раздел 2'!E39</f>
        <v>118</v>
      </c>
      <c r="D39" s="30">
        <f t="shared" si="3"/>
        <v>0</v>
      </c>
      <c r="E39" s="30">
        <f t="shared" si="3"/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46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1">
        <f t="shared" si="4"/>
        <v>0</v>
      </c>
    </row>
    <row r="40" spans="1:34" s="25" customFormat="1" ht="14.25">
      <c r="A40" s="19" t="s">
        <v>97</v>
      </c>
      <c r="B40" s="17">
        <f t="shared" si="5"/>
        <v>30</v>
      </c>
      <c r="C40" s="47">
        <f>'Раздел 2'!E40</f>
        <v>0</v>
      </c>
      <c r="D40" s="30">
        <f t="shared" si="3"/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46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1">
        <f t="shared" si="4"/>
        <v>0</v>
      </c>
    </row>
    <row r="41" spans="1:34" s="25" customFormat="1" ht="14.25">
      <c r="A41" s="19" t="s">
        <v>98</v>
      </c>
      <c r="B41" s="17">
        <f t="shared" si="5"/>
        <v>31</v>
      </c>
      <c r="C41" s="47">
        <f>'Раздел 2'!E41</f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46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1">
        <f t="shared" si="4"/>
        <v>0</v>
      </c>
    </row>
    <row r="42" spans="1:34" s="25" customFormat="1" ht="14.25">
      <c r="A42" s="19" t="s">
        <v>99</v>
      </c>
      <c r="B42" s="17">
        <f t="shared" si="5"/>
        <v>32</v>
      </c>
      <c r="C42" s="47">
        <f>'Раздел 2'!E42</f>
        <v>0</v>
      </c>
      <c r="D42" s="30">
        <f t="shared" si="3"/>
        <v>0</v>
      </c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3"/>
        <v>0</v>
      </c>
      <c r="I42" s="46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1">
        <f t="shared" si="4"/>
        <v>0</v>
      </c>
    </row>
    <row r="43" spans="1:34" s="25" customFormat="1" ht="14.25">
      <c r="A43" s="19" t="s">
        <v>100</v>
      </c>
      <c r="B43" s="17">
        <f t="shared" si="5"/>
        <v>33</v>
      </c>
      <c r="C43" s="47">
        <f>'Раздел 2'!E43</f>
        <v>0</v>
      </c>
      <c r="D43" s="30">
        <f t="shared" si="3"/>
        <v>0</v>
      </c>
      <c r="E43" s="30">
        <f t="shared" si="3"/>
        <v>0</v>
      </c>
      <c r="F43" s="30">
        <f t="shared" si="3"/>
        <v>0</v>
      </c>
      <c r="G43" s="30">
        <f t="shared" si="3"/>
        <v>0</v>
      </c>
      <c r="H43" s="30">
        <f t="shared" si="3"/>
        <v>0</v>
      </c>
      <c r="I43" s="46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1">
        <f t="shared" si="4"/>
        <v>0</v>
      </c>
    </row>
    <row r="44" spans="1:34" s="25" customFormat="1" ht="24">
      <c r="A44" s="16" t="s">
        <v>101</v>
      </c>
      <c r="B44" s="17">
        <f t="shared" si="5"/>
        <v>34</v>
      </c>
      <c r="C44" s="47">
        <f>'Раздел 2'!E44</f>
        <v>0</v>
      </c>
      <c r="D44" s="30">
        <f t="shared" si="3"/>
        <v>0</v>
      </c>
      <c r="E44" s="30">
        <f t="shared" si="3"/>
        <v>0</v>
      </c>
      <c r="F44" s="30">
        <f t="shared" si="3"/>
        <v>0</v>
      </c>
      <c r="G44" s="30">
        <f t="shared" si="3"/>
        <v>0</v>
      </c>
      <c r="H44" s="30">
        <f t="shared" si="3"/>
        <v>0</v>
      </c>
      <c r="I44" s="46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1">
        <f t="shared" si="4"/>
        <v>0</v>
      </c>
    </row>
    <row r="45" spans="1:34" s="25" customFormat="1" ht="14.25">
      <c r="A45" s="19" t="s">
        <v>102</v>
      </c>
      <c r="B45" s="17">
        <f t="shared" si="5"/>
        <v>35</v>
      </c>
      <c r="C45" s="47">
        <f>'Раздел 2'!E45</f>
        <v>0</v>
      </c>
      <c r="D45" s="30">
        <f t="shared" si="3"/>
        <v>0</v>
      </c>
      <c r="E45" s="30">
        <f t="shared" si="3"/>
        <v>0</v>
      </c>
      <c r="F45" s="30">
        <f t="shared" si="3"/>
        <v>0</v>
      </c>
      <c r="G45" s="30">
        <f t="shared" si="3"/>
        <v>0</v>
      </c>
      <c r="H45" s="30">
        <f t="shared" si="3"/>
        <v>0</v>
      </c>
      <c r="I45" s="46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1">
        <f t="shared" si="4"/>
        <v>0</v>
      </c>
    </row>
    <row r="46" spans="1:34" s="25" customFormat="1" ht="14.25">
      <c r="A46" s="19" t="s">
        <v>103</v>
      </c>
      <c r="B46" s="17">
        <f t="shared" si="5"/>
        <v>36</v>
      </c>
      <c r="C46" s="47">
        <f>'Раздел 2'!E46</f>
        <v>0</v>
      </c>
      <c r="D46" s="30">
        <f t="shared" si="3"/>
        <v>0</v>
      </c>
      <c r="E46" s="30">
        <f t="shared" si="3"/>
        <v>0</v>
      </c>
      <c r="F46" s="30">
        <f t="shared" si="3"/>
        <v>0</v>
      </c>
      <c r="G46" s="30">
        <f t="shared" si="3"/>
        <v>0</v>
      </c>
      <c r="H46" s="30">
        <f t="shared" si="3"/>
        <v>0</v>
      </c>
      <c r="I46" s="46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1">
        <f t="shared" si="4"/>
        <v>0</v>
      </c>
    </row>
    <row r="47" spans="1:34" s="25" customFormat="1" ht="24">
      <c r="A47" s="16" t="s">
        <v>104</v>
      </c>
      <c r="B47" s="17">
        <f t="shared" si="5"/>
        <v>37</v>
      </c>
      <c r="C47" s="47">
        <f>'Раздел 2'!E47</f>
        <v>0</v>
      </c>
      <c r="D47" s="30">
        <f t="shared" si="3"/>
        <v>0</v>
      </c>
      <c r="E47" s="30">
        <f t="shared" si="3"/>
        <v>0</v>
      </c>
      <c r="F47" s="30">
        <f t="shared" si="3"/>
        <v>0</v>
      </c>
      <c r="G47" s="30">
        <f t="shared" si="3"/>
        <v>0</v>
      </c>
      <c r="H47" s="30">
        <f t="shared" si="3"/>
        <v>0</v>
      </c>
      <c r="I47" s="46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1">
        <f t="shared" si="4"/>
        <v>0</v>
      </c>
    </row>
    <row r="48" spans="1:34" s="25" customFormat="1" ht="14.25">
      <c r="A48" s="19" t="s">
        <v>105</v>
      </c>
      <c r="B48" s="17">
        <f t="shared" si="5"/>
        <v>38</v>
      </c>
      <c r="C48" s="47">
        <f>'Раздел 2'!E48</f>
        <v>0</v>
      </c>
      <c r="D48" s="30">
        <f t="shared" si="3"/>
        <v>0</v>
      </c>
      <c r="E48" s="30">
        <f t="shared" si="3"/>
        <v>0</v>
      </c>
      <c r="F48" s="30">
        <f t="shared" si="3"/>
        <v>0</v>
      </c>
      <c r="G48" s="30">
        <f t="shared" si="3"/>
        <v>0</v>
      </c>
      <c r="H48" s="30">
        <f t="shared" si="3"/>
        <v>0</v>
      </c>
      <c r="I48" s="46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1">
        <f t="shared" si="4"/>
        <v>0</v>
      </c>
    </row>
    <row r="49" spans="1:34" s="25" customFormat="1" ht="14.25">
      <c r="A49" s="19" t="s">
        <v>106</v>
      </c>
      <c r="B49" s="17">
        <f t="shared" si="5"/>
        <v>39</v>
      </c>
      <c r="C49" s="47">
        <f>'Раздел 2'!E49</f>
        <v>0</v>
      </c>
      <c r="D49" s="30">
        <f t="shared" si="3"/>
        <v>0</v>
      </c>
      <c r="E49" s="30">
        <f t="shared" si="3"/>
        <v>0</v>
      </c>
      <c r="F49" s="30">
        <f t="shared" si="3"/>
        <v>0</v>
      </c>
      <c r="G49" s="30">
        <f t="shared" si="3"/>
        <v>0</v>
      </c>
      <c r="H49" s="30">
        <f t="shared" si="3"/>
        <v>0</v>
      </c>
      <c r="I49" s="46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1">
        <f t="shared" si="4"/>
        <v>0</v>
      </c>
    </row>
    <row r="50" spans="1:34" s="25" customFormat="1" ht="14.25">
      <c r="A50" s="19" t="s">
        <v>107</v>
      </c>
      <c r="B50" s="17">
        <f t="shared" si="5"/>
        <v>40</v>
      </c>
      <c r="C50" s="47">
        <f>'Раздел 2'!E50</f>
        <v>0</v>
      </c>
      <c r="D50" s="30">
        <f t="shared" si="3"/>
        <v>0</v>
      </c>
      <c r="E50" s="30">
        <f t="shared" si="3"/>
        <v>0</v>
      </c>
      <c r="F50" s="30">
        <f t="shared" si="3"/>
        <v>0</v>
      </c>
      <c r="G50" s="30">
        <f t="shared" si="3"/>
        <v>0</v>
      </c>
      <c r="H50" s="30">
        <f t="shared" si="3"/>
        <v>0</v>
      </c>
      <c r="I50" s="46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1">
        <f t="shared" si="4"/>
        <v>0</v>
      </c>
    </row>
    <row r="51" spans="1:34" s="25" customFormat="1" ht="14.25">
      <c r="A51" s="19" t="s">
        <v>108</v>
      </c>
      <c r="B51" s="17">
        <f t="shared" si="5"/>
        <v>41</v>
      </c>
      <c r="C51" s="47">
        <f>'Раздел 2'!E51</f>
        <v>0</v>
      </c>
      <c r="D51" s="30">
        <f t="shared" si="3"/>
        <v>0</v>
      </c>
      <c r="E51" s="30">
        <f t="shared" si="3"/>
        <v>0</v>
      </c>
      <c r="F51" s="30">
        <f t="shared" si="3"/>
        <v>0</v>
      </c>
      <c r="G51" s="30">
        <f t="shared" si="3"/>
        <v>0</v>
      </c>
      <c r="H51" s="30">
        <f t="shared" si="3"/>
        <v>0</v>
      </c>
      <c r="I51" s="46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11">
        <f t="shared" si="4"/>
        <v>0</v>
      </c>
    </row>
    <row r="52" spans="1:34" s="25" customFormat="1" ht="14.25">
      <c r="A52" s="19" t="s">
        <v>109</v>
      </c>
      <c r="B52" s="17">
        <f t="shared" si="5"/>
        <v>42</v>
      </c>
      <c r="C52" s="47">
        <f>'Раздел 2'!E52</f>
        <v>0</v>
      </c>
      <c r="D52" s="30">
        <f t="shared" si="3"/>
        <v>0</v>
      </c>
      <c r="E52" s="30">
        <f t="shared" si="3"/>
        <v>0</v>
      </c>
      <c r="F52" s="30">
        <f t="shared" si="3"/>
        <v>0</v>
      </c>
      <c r="G52" s="30">
        <f t="shared" si="3"/>
        <v>0</v>
      </c>
      <c r="H52" s="30">
        <f t="shared" si="3"/>
        <v>0</v>
      </c>
      <c r="I52" s="46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11">
        <f t="shared" si="4"/>
        <v>0</v>
      </c>
    </row>
    <row r="53" spans="1:34" s="25" customFormat="1" ht="14.25">
      <c r="A53" s="19" t="s">
        <v>110</v>
      </c>
      <c r="B53" s="17">
        <f t="shared" si="5"/>
        <v>43</v>
      </c>
      <c r="C53" s="47">
        <f>'Раздел 2'!E53</f>
        <v>0</v>
      </c>
      <c r="D53" s="30">
        <f t="shared" si="3"/>
        <v>0</v>
      </c>
      <c r="E53" s="30">
        <f t="shared" si="3"/>
        <v>0</v>
      </c>
      <c r="F53" s="30">
        <f t="shared" si="3"/>
        <v>0</v>
      </c>
      <c r="G53" s="30">
        <f t="shared" si="3"/>
        <v>0</v>
      </c>
      <c r="H53" s="30">
        <f t="shared" si="3"/>
        <v>0</v>
      </c>
      <c r="I53" s="46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11">
        <f t="shared" si="4"/>
        <v>0</v>
      </c>
    </row>
    <row r="54" spans="1:34" s="25" customFormat="1" ht="24">
      <c r="A54" s="16" t="s">
        <v>111</v>
      </c>
      <c r="B54" s="17">
        <f t="shared" si="5"/>
        <v>44</v>
      </c>
      <c r="C54" s="47">
        <f>'Раздел 2'!E54</f>
        <v>0</v>
      </c>
      <c r="D54" s="30">
        <f t="shared" si="3"/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46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1">
        <f t="shared" si="4"/>
        <v>0</v>
      </c>
    </row>
    <row r="55" spans="1:34" s="25" customFormat="1" ht="14.25">
      <c r="A55" s="19" t="s">
        <v>112</v>
      </c>
      <c r="B55" s="17">
        <f t="shared" si="5"/>
        <v>45</v>
      </c>
      <c r="C55" s="47">
        <f>'Раздел 2'!E55</f>
        <v>0</v>
      </c>
      <c r="D55" s="30">
        <f t="shared" si="3"/>
        <v>0</v>
      </c>
      <c r="E55" s="30">
        <f t="shared" si="3"/>
        <v>0</v>
      </c>
      <c r="F55" s="30">
        <f t="shared" si="3"/>
        <v>0</v>
      </c>
      <c r="G55" s="30">
        <f t="shared" si="3"/>
        <v>0</v>
      </c>
      <c r="H55" s="30">
        <f t="shared" si="3"/>
        <v>0</v>
      </c>
      <c r="I55" s="46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1">
        <f t="shared" si="4"/>
        <v>0</v>
      </c>
    </row>
    <row r="56" spans="1:34" s="25" customFormat="1" ht="14.25">
      <c r="A56" s="19" t="s">
        <v>113</v>
      </c>
      <c r="B56" s="17">
        <f t="shared" si="5"/>
        <v>46</v>
      </c>
      <c r="C56" s="47">
        <f>'Раздел 2'!E56</f>
        <v>0</v>
      </c>
      <c r="D56" s="30">
        <f t="shared" si="3"/>
        <v>0</v>
      </c>
      <c r="E56" s="30">
        <f t="shared" si="3"/>
        <v>0</v>
      </c>
      <c r="F56" s="30">
        <f t="shared" si="3"/>
        <v>0</v>
      </c>
      <c r="G56" s="30">
        <f t="shared" si="3"/>
        <v>0</v>
      </c>
      <c r="H56" s="30">
        <f t="shared" si="3"/>
        <v>0</v>
      </c>
      <c r="I56" s="46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1">
        <f t="shared" si="4"/>
        <v>0</v>
      </c>
    </row>
    <row r="57" spans="1:34" s="25" customFormat="1" ht="24">
      <c r="A57" s="16" t="s">
        <v>114</v>
      </c>
      <c r="B57" s="17">
        <f t="shared" si="5"/>
        <v>47</v>
      </c>
      <c r="C57" s="47">
        <f>'Раздел 2'!E57</f>
        <v>0</v>
      </c>
      <c r="D57" s="30">
        <f t="shared" si="3"/>
        <v>0</v>
      </c>
      <c r="E57" s="30">
        <f t="shared" si="3"/>
        <v>0</v>
      </c>
      <c r="F57" s="30">
        <f t="shared" si="3"/>
        <v>0</v>
      </c>
      <c r="G57" s="30">
        <f t="shared" si="3"/>
        <v>0</v>
      </c>
      <c r="H57" s="30">
        <f t="shared" si="3"/>
        <v>0</v>
      </c>
      <c r="I57" s="48">
        <f aca="true" t="shared" si="10" ref="I57:P57">I58+I59</f>
        <v>0</v>
      </c>
      <c r="J57" s="30">
        <f t="shared" si="10"/>
        <v>0</v>
      </c>
      <c r="K57" s="30">
        <f t="shared" si="10"/>
        <v>0</v>
      </c>
      <c r="L57" s="30">
        <f t="shared" si="10"/>
        <v>0</v>
      </c>
      <c r="M57" s="30">
        <f t="shared" si="10"/>
        <v>0</v>
      </c>
      <c r="N57" s="30">
        <f t="shared" si="10"/>
        <v>0</v>
      </c>
      <c r="O57" s="30">
        <f t="shared" si="10"/>
        <v>0</v>
      </c>
      <c r="P57" s="30">
        <f t="shared" si="10"/>
        <v>0</v>
      </c>
      <c r="Q57" s="30">
        <f>Q58+Q59</f>
        <v>0</v>
      </c>
      <c r="R57" s="30">
        <f aca="true" t="shared" si="11" ref="R57:AG57">R58+R59</f>
        <v>0</v>
      </c>
      <c r="S57" s="30">
        <f t="shared" si="11"/>
        <v>0</v>
      </c>
      <c r="T57" s="30">
        <f t="shared" si="11"/>
        <v>0</v>
      </c>
      <c r="U57" s="30">
        <f t="shared" si="11"/>
        <v>0</v>
      </c>
      <c r="V57" s="30">
        <f t="shared" si="11"/>
        <v>0</v>
      </c>
      <c r="W57" s="30">
        <f t="shared" si="11"/>
        <v>0</v>
      </c>
      <c r="X57" s="30">
        <f t="shared" si="11"/>
        <v>0</v>
      </c>
      <c r="Y57" s="30">
        <f t="shared" si="11"/>
        <v>0</v>
      </c>
      <c r="Z57" s="30">
        <f t="shared" si="11"/>
        <v>0</v>
      </c>
      <c r="AA57" s="30">
        <f t="shared" si="11"/>
        <v>0</v>
      </c>
      <c r="AB57" s="30">
        <f t="shared" si="11"/>
        <v>0</v>
      </c>
      <c r="AC57" s="30">
        <f t="shared" si="11"/>
        <v>0</v>
      </c>
      <c r="AD57" s="30">
        <f t="shared" si="11"/>
        <v>0</v>
      </c>
      <c r="AE57" s="30">
        <f t="shared" si="11"/>
        <v>0</v>
      </c>
      <c r="AF57" s="30">
        <f t="shared" si="11"/>
        <v>0</v>
      </c>
      <c r="AG57" s="30">
        <f t="shared" si="11"/>
        <v>0</v>
      </c>
      <c r="AH57" s="11">
        <f t="shared" si="4"/>
        <v>0</v>
      </c>
    </row>
    <row r="58" spans="1:34" s="25" customFormat="1" ht="24">
      <c r="A58" s="16" t="s">
        <v>115</v>
      </c>
      <c r="B58" s="17">
        <f t="shared" si="5"/>
        <v>48</v>
      </c>
      <c r="C58" s="47">
        <f>'Раздел 2'!E58</f>
        <v>0</v>
      </c>
      <c r="D58" s="30">
        <f t="shared" si="3"/>
        <v>0</v>
      </c>
      <c r="E58" s="30">
        <f t="shared" si="3"/>
        <v>0</v>
      </c>
      <c r="F58" s="30">
        <f t="shared" si="3"/>
        <v>0</v>
      </c>
      <c r="G58" s="30">
        <f t="shared" si="3"/>
        <v>0</v>
      </c>
      <c r="H58" s="30">
        <f t="shared" si="3"/>
        <v>0</v>
      </c>
      <c r="I58" s="46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1">
        <f t="shared" si="4"/>
        <v>0</v>
      </c>
    </row>
    <row r="59" spans="1:34" s="25" customFormat="1" ht="14.25">
      <c r="A59" s="19" t="s">
        <v>116</v>
      </c>
      <c r="B59" s="20">
        <f t="shared" si="5"/>
        <v>49</v>
      </c>
      <c r="C59" s="47">
        <f>'Раздел 2'!E59</f>
        <v>0</v>
      </c>
      <c r="D59" s="30">
        <f t="shared" si="3"/>
        <v>0</v>
      </c>
      <c r="E59" s="30">
        <f t="shared" si="3"/>
        <v>0</v>
      </c>
      <c r="F59" s="30">
        <f t="shared" si="3"/>
        <v>0</v>
      </c>
      <c r="G59" s="30">
        <f t="shared" si="3"/>
        <v>0</v>
      </c>
      <c r="H59" s="30">
        <f t="shared" si="3"/>
        <v>0</v>
      </c>
      <c r="I59" s="46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1">
        <f t="shared" si="4"/>
        <v>0</v>
      </c>
    </row>
    <row r="60" spans="1:34" s="25" customFormat="1" ht="14.25">
      <c r="A60" s="19" t="s">
        <v>117</v>
      </c>
      <c r="B60" s="20">
        <f t="shared" si="5"/>
        <v>50</v>
      </c>
      <c r="C60" s="47">
        <f>'Раздел 2'!E60</f>
        <v>0</v>
      </c>
      <c r="D60" s="30">
        <f t="shared" si="3"/>
        <v>0</v>
      </c>
      <c r="E60" s="30">
        <f t="shared" si="3"/>
        <v>0</v>
      </c>
      <c r="F60" s="30">
        <f t="shared" si="3"/>
        <v>0</v>
      </c>
      <c r="G60" s="30">
        <f t="shared" si="3"/>
        <v>0</v>
      </c>
      <c r="H60" s="30">
        <f t="shared" si="3"/>
        <v>0</v>
      </c>
      <c r="I60" s="46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1">
        <f t="shared" si="4"/>
        <v>0</v>
      </c>
    </row>
    <row r="61" spans="1:34" s="25" customFormat="1" ht="14.25">
      <c r="A61" s="19" t="s">
        <v>118</v>
      </c>
      <c r="B61" s="20">
        <f t="shared" si="5"/>
        <v>51</v>
      </c>
      <c r="C61" s="47">
        <f>'Раздел 2'!E61</f>
        <v>0</v>
      </c>
      <c r="D61" s="30">
        <f t="shared" si="3"/>
        <v>0</v>
      </c>
      <c r="E61" s="30">
        <f t="shared" si="3"/>
        <v>0</v>
      </c>
      <c r="F61" s="30">
        <f t="shared" si="3"/>
        <v>0</v>
      </c>
      <c r="G61" s="30">
        <f t="shared" si="3"/>
        <v>0</v>
      </c>
      <c r="H61" s="30">
        <f t="shared" si="3"/>
        <v>0</v>
      </c>
      <c r="I61" s="46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1">
        <f t="shared" si="4"/>
        <v>0</v>
      </c>
    </row>
    <row r="62" spans="1:34" s="25" customFormat="1" ht="14.25">
      <c r="A62" s="19" t="s">
        <v>119</v>
      </c>
      <c r="B62" s="20">
        <f t="shared" si="5"/>
        <v>52</v>
      </c>
      <c r="C62" s="47">
        <f>'Раздел 2'!E62</f>
        <v>0</v>
      </c>
      <c r="D62" s="30">
        <f t="shared" si="3"/>
        <v>0</v>
      </c>
      <c r="E62" s="30">
        <f t="shared" si="3"/>
        <v>0</v>
      </c>
      <c r="F62" s="30">
        <f t="shared" si="3"/>
        <v>0</v>
      </c>
      <c r="G62" s="30">
        <f t="shared" si="3"/>
        <v>0</v>
      </c>
      <c r="H62" s="30">
        <f t="shared" si="3"/>
        <v>0</v>
      </c>
      <c r="I62" s="46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11">
        <f t="shared" si="4"/>
        <v>0</v>
      </c>
    </row>
    <row r="63" spans="1:34" s="25" customFormat="1" ht="14.25">
      <c r="A63" s="19" t="s">
        <v>120</v>
      </c>
      <c r="B63" s="20">
        <f t="shared" si="5"/>
        <v>53</v>
      </c>
      <c r="C63" s="47">
        <f>'Раздел 2'!E63</f>
        <v>0</v>
      </c>
      <c r="D63" s="30">
        <f aca="true" t="shared" si="12" ref="D63:H113">I63+N63+S63+X63+AC63</f>
        <v>0</v>
      </c>
      <c r="E63" s="30">
        <f t="shared" si="12"/>
        <v>0</v>
      </c>
      <c r="F63" s="30">
        <f t="shared" si="12"/>
        <v>0</v>
      </c>
      <c r="G63" s="30">
        <f t="shared" si="12"/>
        <v>0</v>
      </c>
      <c r="H63" s="30">
        <f t="shared" si="12"/>
        <v>0</v>
      </c>
      <c r="I63" s="46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1">
        <f t="shared" si="4"/>
        <v>0</v>
      </c>
    </row>
    <row r="64" spans="1:34" s="25" customFormat="1" ht="14.25">
      <c r="A64" s="19" t="s">
        <v>121</v>
      </c>
      <c r="B64" s="20">
        <f t="shared" si="5"/>
        <v>54</v>
      </c>
      <c r="C64" s="47">
        <f>'Раздел 2'!E64</f>
        <v>0</v>
      </c>
      <c r="D64" s="30">
        <f t="shared" si="12"/>
        <v>0</v>
      </c>
      <c r="E64" s="30">
        <f t="shared" si="12"/>
        <v>0</v>
      </c>
      <c r="F64" s="30">
        <f t="shared" si="12"/>
        <v>0</v>
      </c>
      <c r="G64" s="30">
        <f t="shared" si="12"/>
        <v>0</v>
      </c>
      <c r="H64" s="30">
        <f t="shared" si="12"/>
        <v>0</v>
      </c>
      <c r="I64" s="46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1">
        <f t="shared" si="4"/>
        <v>0</v>
      </c>
    </row>
    <row r="65" spans="1:34" s="25" customFormat="1" ht="14.25">
      <c r="A65" s="19" t="s">
        <v>122</v>
      </c>
      <c r="B65" s="20">
        <f t="shared" si="5"/>
        <v>55</v>
      </c>
      <c r="C65" s="47">
        <f>'Раздел 2'!E65</f>
        <v>0</v>
      </c>
      <c r="D65" s="30">
        <f t="shared" si="12"/>
        <v>0</v>
      </c>
      <c r="E65" s="30">
        <f t="shared" si="12"/>
        <v>0</v>
      </c>
      <c r="F65" s="30">
        <f t="shared" si="12"/>
        <v>0</v>
      </c>
      <c r="G65" s="30">
        <f t="shared" si="12"/>
        <v>0</v>
      </c>
      <c r="H65" s="30">
        <f t="shared" si="12"/>
        <v>0</v>
      </c>
      <c r="I65" s="46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1">
        <f t="shared" si="4"/>
        <v>0</v>
      </c>
    </row>
    <row r="66" spans="1:34" s="25" customFormat="1" ht="14.25">
      <c r="A66" s="19" t="s">
        <v>123</v>
      </c>
      <c r="B66" s="20">
        <f t="shared" si="5"/>
        <v>56</v>
      </c>
      <c r="C66" s="47">
        <f>'Раздел 2'!E66</f>
        <v>0</v>
      </c>
      <c r="D66" s="30">
        <f t="shared" si="12"/>
        <v>0</v>
      </c>
      <c r="E66" s="30">
        <f t="shared" si="12"/>
        <v>0</v>
      </c>
      <c r="F66" s="30">
        <f t="shared" si="12"/>
        <v>0</v>
      </c>
      <c r="G66" s="30">
        <f t="shared" si="12"/>
        <v>0</v>
      </c>
      <c r="H66" s="30">
        <f t="shared" si="12"/>
        <v>0</v>
      </c>
      <c r="I66" s="46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11">
        <f t="shared" si="4"/>
        <v>0</v>
      </c>
    </row>
    <row r="67" spans="1:34" s="25" customFormat="1" ht="14.25">
      <c r="A67" s="19" t="s">
        <v>124</v>
      </c>
      <c r="B67" s="20">
        <f t="shared" si="5"/>
        <v>57</v>
      </c>
      <c r="C67" s="47">
        <f>'Раздел 2'!E67</f>
        <v>0</v>
      </c>
      <c r="D67" s="30">
        <f t="shared" si="12"/>
        <v>0</v>
      </c>
      <c r="E67" s="30">
        <f t="shared" si="12"/>
        <v>0</v>
      </c>
      <c r="F67" s="30">
        <f t="shared" si="12"/>
        <v>0</v>
      </c>
      <c r="G67" s="30">
        <f t="shared" si="12"/>
        <v>0</v>
      </c>
      <c r="H67" s="30">
        <f t="shared" si="12"/>
        <v>0</v>
      </c>
      <c r="I67" s="46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1">
        <f t="shared" si="4"/>
        <v>0</v>
      </c>
    </row>
    <row r="68" spans="1:34" s="25" customFormat="1" ht="14.25">
      <c r="A68" s="19" t="s">
        <v>125</v>
      </c>
      <c r="B68" s="20">
        <f t="shared" si="5"/>
        <v>58</v>
      </c>
      <c r="C68" s="47">
        <f>'Раздел 2'!E68</f>
        <v>0</v>
      </c>
      <c r="D68" s="30">
        <f t="shared" si="12"/>
        <v>0</v>
      </c>
      <c r="E68" s="30">
        <f t="shared" si="12"/>
        <v>0</v>
      </c>
      <c r="F68" s="30">
        <f t="shared" si="12"/>
        <v>0</v>
      </c>
      <c r="G68" s="30">
        <f t="shared" si="12"/>
        <v>0</v>
      </c>
      <c r="H68" s="30">
        <f t="shared" si="12"/>
        <v>0</v>
      </c>
      <c r="I68" s="46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1">
        <f t="shared" si="4"/>
        <v>0</v>
      </c>
    </row>
    <row r="69" spans="1:34" s="25" customFormat="1" ht="14.25">
      <c r="A69" s="19" t="s">
        <v>126</v>
      </c>
      <c r="B69" s="20">
        <f t="shared" si="5"/>
        <v>59</v>
      </c>
      <c r="C69" s="47">
        <f>'Раздел 2'!E69</f>
        <v>0</v>
      </c>
      <c r="D69" s="30">
        <f t="shared" si="12"/>
        <v>0</v>
      </c>
      <c r="E69" s="30">
        <f t="shared" si="12"/>
        <v>0</v>
      </c>
      <c r="F69" s="30">
        <f t="shared" si="12"/>
        <v>0</v>
      </c>
      <c r="G69" s="30">
        <f t="shared" si="12"/>
        <v>0</v>
      </c>
      <c r="H69" s="30">
        <f t="shared" si="12"/>
        <v>0</v>
      </c>
      <c r="I69" s="46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11">
        <f t="shared" si="4"/>
        <v>0</v>
      </c>
    </row>
    <row r="70" spans="1:34" s="25" customFormat="1" ht="14.25">
      <c r="A70" s="19" t="s">
        <v>127</v>
      </c>
      <c r="B70" s="20">
        <f t="shared" si="5"/>
        <v>60</v>
      </c>
      <c r="C70" s="47">
        <f>'Раздел 2'!E70</f>
        <v>0</v>
      </c>
      <c r="D70" s="30">
        <f t="shared" si="12"/>
        <v>0</v>
      </c>
      <c r="E70" s="30">
        <f t="shared" si="12"/>
        <v>0</v>
      </c>
      <c r="F70" s="30">
        <f t="shared" si="12"/>
        <v>0</v>
      </c>
      <c r="G70" s="30">
        <f t="shared" si="12"/>
        <v>0</v>
      </c>
      <c r="H70" s="30">
        <f t="shared" si="12"/>
        <v>0</v>
      </c>
      <c r="I70" s="46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11">
        <f t="shared" si="4"/>
        <v>0</v>
      </c>
    </row>
    <row r="71" spans="1:34" s="25" customFormat="1" ht="14.25">
      <c r="A71" s="19" t="s">
        <v>128</v>
      </c>
      <c r="B71" s="20">
        <f t="shared" si="5"/>
        <v>61</v>
      </c>
      <c r="C71" s="47">
        <f>'Раздел 2'!E71</f>
        <v>0</v>
      </c>
      <c r="D71" s="30">
        <f t="shared" si="12"/>
        <v>0</v>
      </c>
      <c r="E71" s="30">
        <f t="shared" si="12"/>
        <v>0</v>
      </c>
      <c r="F71" s="30">
        <f t="shared" si="12"/>
        <v>0</v>
      </c>
      <c r="G71" s="30">
        <f t="shared" si="12"/>
        <v>0</v>
      </c>
      <c r="H71" s="30">
        <f t="shared" si="12"/>
        <v>0</v>
      </c>
      <c r="I71" s="46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11">
        <f t="shared" si="4"/>
        <v>0</v>
      </c>
    </row>
    <row r="72" spans="1:34" s="25" customFormat="1" ht="24">
      <c r="A72" s="16" t="s">
        <v>129</v>
      </c>
      <c r="B72" s="20">
        <f t="shared" si="5"/>
        <v>62</v>
      </c>
      <c r="C72" s="47">
        <f>'Раздел 2'!E72</f>
        <v>0</v>
      </c>
      <c r="D72" s="30">
        <f t="shared" si="12"/>
        <v>0</v>
      </c>
      <c r="E72" s="30">
        <f t="shared" si="12"/>
        <v>0</v>
      </c>
      <c r="F72" s="30">
        <f t="shared" si="12"/>
        <v>0</v>
      </c>
      <c r="G72" s="30">
        <f t="shared" si="12"/>
        <v>0</v>
      </c>
      <c r="H72" s="30">
        <f t="shared" si="12"/>
        <v>0</v>
      </c>
      <c r="I72" s="46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11">
        <f t="shared" si="4"/>
        <v>0</v>
      </c>
    </row>
    <row r="73" spans="1:34" s="25" customFormat="1" ht="14.25">
      <c r="A73" s="19" t="s">
        <v>130</v>
      </c>
      <c r="B73" s="20">
        <f t="shared" si="5"/>
        <v>63</v>
      </c>
      <c r="C73" s="47">
        <f>'Раздел 2'!E73</f>
        <v>0</v>
      </c>
      <c r="D73" s="30">
        <f t="shared" si="12"/>
        <v>0</v>
      </c>
      <c r="E73" s="30">
        <f t="shared" si="12"/>
        <v>0</v>
      </c>
      <c r="F73" s="30">
        <f t="shared" si="12"/>
        <v>0</v>
      </c>
      <c r="G73" s="30">
        <f t="shared" si="12"/>
        <v>0</v>
      </c>
      <c r="H73" s="30">
        <f t="shared" si="12"/>
        <v>0</v>
      </c>
      <c r="I73" s="46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11">
        <f t="shared" si="4"/>
        <v>0</v>
      </c>
    </row>
    <row r="74" spans="1:34" s="25" customFormat="1" ht="14.25">
      <c r="A74" s="19" t="s">
        <v>131</v>
      </c>
      <c r="B74" s="20">
        <f t="shared" si="5"/>
        <v>64</v>
      </c>
      <c r="C74" s="47">
        <f>'Раздел 2'!E74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I74" s="46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11">
        <f t="shared" si="4"/>
        <v>0</v>
      </c>
    </row>
    <row r="75" spans="1:34" s="25" customFormat="1" ht="14.25">
      <c r="A75" s="19" t="s">
        <v>132</v>
      </c>
      <c r="B75" s="20">
        <f t="shared" si="5"/>
        <v>65</v>
      </c>
      <c r="C75" s="47">
        <f>'Раздел 2'!E75</f>
        <v>0</v>
      </c>
      <c r="D75" s="30">
        <f t="shared" si="12"/>
        <v>0</v>
      </c>
      <c r="E75" s="30">
        <f t="shared" si="12"/>
        <v>0</v>
      </c>
      <c r="F75" s="30">
        <f t="shared" si="12"/>
        <v>0</v>
      </c>
      <c r="G75" s="30">
        <f t="shared" si="12"/>
        <v>0</v>
      </c>
      <c r="H75" s="30">
        <f t="shared" si="12"/>
        <v>0</v>
      </c>
      <c r="I75" s="46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11">
        <f t="shared" si="4"/>
        <v>0</v>
      </c>
    </row>
    <row r="76" spans="1:34" s="25" customFormat="1" ht="14.25">
      <c r="A76" s="19" t="s">
        <v>133</v>
      </c>
      <c r="B76" s="20">
        <f t="shared" si="5"/>
        <v>66</v>
      </c>
      <c r="C76" s="47">
        <f>'Раздел 2'!E76</f>
        <v>0</v>
      </c>
      <c r="D76" s="30">
        <f t="shared" si="12"/>
        <v>0</v>
      </c>
      <c r="E76" s="30">
        <f t="shared" si="12"/>
        <v>0</v>
      </c>
      <c r="F76" s="30">
        <f t="shared" si="12"/>
        <v>0</v>
      </c>
      <c r="G76" s="30">
        <f t="shared" si="12"/>
        <v>0</v>
      </c>
      <c r="H76" s="30">
        <f t="shared" si="12"/>
        <v>0</v>
      </c>
      <c r="I76" s="46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11">
        <f aca="true" t="shared" si="13" ref="AH76:AH139">IF((D76=I76+N76+S76+X76+AC76)*OR(E76=J76+O76+T76+Y76+AD76)*OR(F76=K76+P76+U76+Z76+AE76)*OR(G76=L76+Q76+V76+AA76+AF76)*OR(H76=M76+R76+W76+AB76+AG76),,"!!!")</f>
        <v>0</v>
      </c>
    </row>
    <row r="77" spans="1:34" s="25" customFormat="1" ht="14.25">
      <c r="A77" s="19" t="s">
        <v>134</v>
      </c>
      <c r="B77" s="20">
        <f t="shared" si="5"/>
        <v>67</v>
      </c>
      <c r="C77" s="47">
        <f>'Раздел 2'!E77</f>
        <v>0</v>
      </c>
      <c r="D77" s="30">
        <f t="shared" si="12"/>
        <v>0</v>
      </c>
      <c r="E77" s="30">
        <f t="shared" si="12"/>
        <v>0</v>
      </c>
      <c r="F77" s="30">
        <f t="shared" si="12"/>
        <v>0</v>
      </c>
      <c r="G77" s="30">
        <f t="shared" si="12"/>
        <v>0</v>
      </c>
      <c r="H77" s="30">
        <f t="shared" si="12"/>
        <v>0</v>
      </c>
      <c r="I77" s="46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11">
        <f t="shared" si="13"/>
        <v>0</v>
      </c>
    </row>
    <row r="78" spans="1:34" s="25" customFormat="1" ht="14.25">
      <c r="A78" s="19" t="s">
        <v>135</v>
      </c>
      <c r="B78" s="20">
        <f t="shared" si="5"/>
        <v>68</v>
      </c>
      <c r="C78" s="47">
        <f>'Раздел 2'!E78</f>
        <v>0</v>
      </c>
      <c r="D78" s="30">
        <f t="shared" si="12"/>
        <v>0</v>
      </c>
      <c r="E78" s="30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46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11">
        <f t="shared" si="13"/>
        <v>0</v>
      </c>
    </row>
    <row r="79" spans="1:34" s="25" customFormat="1" ht="14.25">
      <c r="A79" s="19" t="s">
        <v>136</v>
      </c>
      <c r="B79" s="20">
        <f t="shared" si="5"/>
        <v>69</v>
      </c>
      <c r="C79" s="47">
        <f>'Раздел 2'!E79</f>
        <v>0</v>
      </c>
      <c r="D79" s="30">
        <f t="shared" si="12"/>
        <v>0</v>
      </c>
      <c r="E79" s="30">
        <f t="shared" si="12"/>
        <v>0</v>
      </c>
      <c r="F79" s="30">
        <f t="shared" si="12"/>
        <v>0</v>
      </c>
      <c r="G79" s="30">
        <f t="shared" si="12"/>
        <v>0</v>
      </c>
      <c r="H79" s="30">
        <f t="shared" si="12"/>
        <v>0</v>
      </c>
      <c r="I79" s="46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11">
        <f t="shared" si="13"/>
        <v>0</v>
      </c>
    </row>
    <row r="80" spans="1:34" s="25" customFormat="1" ht="14.25">
      <c r="A80" s="19" t="s">
        <v>137</v>
      </c>
      <c r="B80" s="20">
        <f t="shared" si="5"/>
        <v>70</v>
      </c>
      <c r="C80" s="47">
        <f>'Раздел 2'!E80</f>
        <v>0</v>
      </c>
      <c r="D80" s="30">
        <f t="shared" si="12"/>
        <v>0</v>
      </c>
      <c r="E80" s="30">
        <f t="shared" si="12"/>
        <v>0</v>
      </c>
      <c r="F80" s="30">
        <f t="shared" si="12"/>
        <v>0</v>
      </c>
      <c r="G80" s="30">
        <f t="shared" si="12"/>
        <v>0</v>
      </c>
      <c r="H80" s="30">
        <f t="shared" si="12"/>
        <v>0</v>
      </c>
      <c r="I80" s="46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11">
        <f t="shared" si="13"/>
        <v>0</v>
      </c>
    </row>
    <row r="81" spans="1:34" s="25" customFormat="1" ht="14.25">
      <c r="A81" s="19" t="s">
        <v>138</v>
      </c>
      <c r="B81" s="20">
        <f t="shared" si="5"/>
        <v>71</v>
      </c>
      <c r="C81" s="47">
        <f>'Раздел 2'!E81</f>
        <v>0</v>
      </c>
      <c r="D81" s="30">
        <f t="shared" si="12"/>
        <v>0</v>
      </c>
      <c r="E81" s="30">
        <f t="shared" si="12"/>
        <v>0</v>
      </c>
      <c r="F81" s="30">
        <f t="shared" si="12"/>
        <v>0</v>
      </c>
      <c r="G81" s="30">
        <f t="shared" si="12"/>
        <v>0</v>
      </c>
      <c r="H81" s="30">
        <f t="shared" si="12"/>
        <v>0</v>
      </c>
      <c r="I81" s="46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11">
        <f t="shared" si="13"/>
        <v>0</v>
      </c>
    </row>
    <row r="82" spans="1:34" s="25" customFormat="1" ht="24">
      <c r="A82" s="16" t="s">
        <v>139</v>
      </c>
      <c r="B82" s="20">
        <f t="shared" si="5"/>
        <v>72</v>
      </c>
      <c r="C82" s="47">
        <f>'Раздел 2'!E82</f>
        <v>0</v>
      </c>
      <c r="D82" s="30">
        <f t="shared" si="12"/>
        <v>0</v>
      </c>
      <c r="E82" s="30">
        <f t="shared" si="12"/>
        <v>0</v>
      </c>
      <c r="F82" s="30">
        <f t="shared" si="12"/>
        <v>0</v>
      </c>
      <c r="G82" s="30">
        <f t="shared" si="12"/>
        <v>0</v>
      </c>
      <c r="H82" s="30">
        <f t="shared" si="12"/>
        <v>0</v>
      </c>
      <c r="I82" s="46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11">
        <f t="shared" si="13"/>
        <v>0</v>
      </c>
    </row>
    <row r="83" spans="1:34" s="25" customFormat="1" ht="14.25">
      <c r="A83" s="19" t="s">
        <v>140</v>
      </c>
      <c r="B83" s="20">
        <f t="shared" si="5"/>
        <v>73</v>
      </c>
      <c r="C83" s="47">
        <f>'Раздел 2'!E83</f>
        <v>0</v>
      </c>
      <c r="D83" s="30">
        <f t="shared" si="12"/>
        <v>0</v>
      </c>
      <c r="E83" s="30">
        <f t="shared" si="12"/>
        <v>0</v>
      </c>
      <c r="F83" s="30">
        <f t="shared" si="12"/>
        <v>0</v>
      </c>
      <c r="G83" s="30">
        <f t="shared" si="12"/>
        <v>0</v>
      </c>
      <c r="H83" s="30">
        <f t="shared" si="12"/>
        <v>0</v>
      </c>
      <c r="I83" s="46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11">
        <f t="shared" si="13"/>
        <v>0</v>
      </c>
    </row>
    <row r="84" spans="1:34" s="25" customFormat="1" ht="24">
      <c r="A84" s="16" t="s">
        <v>141</v>
      </c>
      <c r="B84" s="20">
        <f t="shared" si="5"/>
        <v>74</v>
      </c>
      <c r="C84" s="47">
        <f>'Раздел 2'!E84</f>
        <v>0</v>
      </c>
      <c r="D84" s="30">
        <f t="shared" si="12"/>
        <v>0</v>
      </c>
      <c r="E84" s="30">
        <f t="shared" si="12"/>
        <v>0</v>
      </c>
      <c r="F84" s="30">
        <f t="shared" si="12"/>
        <v>0</v>
      </c>
      <c r="G84" s="30">
        <f t="shared" si="12"/>
        <v>0</v>
      </c>
      <c r="H84" s="30">
        <f t="shared" si="12"/>
        <v>0</v>
      </c>
      <c r="I84" s="46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11">
        <f t="shared" si="13"/>
        <v>0</v>
      </c>
    </row>
    <row r="85" spans="1:34" s="25" customFormat="1" ht="14.25">
      <c r="A85" s="19" t="s">
        <v>142</v>
      </c>
      <c r="B85" s="20">
        <f aca="true" t="shared" si="14" ref="B85:B142">1+B84</f>
        <v>75</v>
      </c>
      <c r="C85" s="47">
        <f>'Раздел 2'!E85</f>
        <v>0</v>
      </c>
      <c r="D85" s="30">
        <f t="shared" si="12"/>
        <v>0</v>
      </c>
      <c r="E85" s="30">
        <f t="shared" si="12"/>
        <v>0</v>
      </c>
      <c r="F85" s="30">
        <f t="shared" si="12"/>
        <v>0</v>
      </c>
      <c r="G85" s="30">
        <f t="shared" si="12"/>
        <v>0</v>
      </c>
      <c r="H85" s="30">
        <f t="shared" si="12"/>
        <v>0</v>
      </c>
      <c r="I85" s="46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11">
        <f t="shared" si="13"/>
        <v>0</v>
      </c>
    </row>
    <row r="86" spans="1:34" s="25" customFormat="1" ht="14.25">
      <c r="A86" s="19" t="s">
        <v>143</v>
      </c>
      <c r="B86" s="20">
        <f t="shared" si="14"/>
        <v>76</v>
      </c>
      <c r="C86" s="47">
        <f>'Раздел 2'!E86</f>
        <v>146</v>
      </c>
      <c r="D86" s="30">
        <f t="shared" si="12"/>
        <v>0</v>
      </c>
      <c r="E86" s="30">
        <f t="shared" si="12"/>
        <v>0</v>
      </c>
      <c r="F86" s="30">
        <f t="shared" si="12"/>
        <v>0</v>
      </c>
      <c r="G86" s="30">
        <f t="shared" si="12"/>
        <v>0</v>
      </c>
      <c r="H86" s="30">
        <f t="shared" si="12"/>
        <v>0</v>
      </c>
      <c r="I86" s="46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11">
        <f t="shared" si="13"/>
        <v>0</v>
      </c>
    </row>
    <row r="87" spans="1:34" s="25" customFormat="1" ht="14.25">
      <c r="A87" s="19" t="s">
        <v>144</v>
      </c>
      <c r="B87" s="20">
        <f t="shared" si="14"/>
        <v>77</v>
      </c>
      <c r="C87" s="47">
        <f>'Раздел 2'!E87</f>
        <v>146</v>
      </c>
      <c r="D87" s="30">
        <f t="shared" si="12"/>
        <v>0</v>
      </c>
      <c r="E87" s="30">
        <f t="shared" si="12"/>
        <v>0</v>
      </c>
      <c r="F87" s="30">
        <f t="shared" si="12"/>
        <v>0</v>
      </c>
      <c r="G87" s="30">
        <f t="shared" si="12"/>
        <v>0</v>
      </c>
      <c r="H87" s="30">
        <f t="shared" si="12"/>
        <v>0</v>
      </c>
      <c r="I87" s="46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11">
        <f t="shared" si="13"/>
        <v>0</v>
      </c>
    </row>
    <row r="88" spans="1:34" s="25" customFormat="1" ht="24">
      <c r="A88" s="16" t="s">
        <v>145</v>
      </c>
      <c r="B88" s="20">
        <f t="shared" si="14"/>
        <v>78</v>
      </c>
      <c r="C88" s="47">
        <f>'Раздел 2'!E88</f>
        <v>0</v>
      </c>
      <c r="D88" s="30">
        <f t="shared" si="12"/>
        <v>0</v>
      </c>
      <c r="E88" s="30">
        <f t="shared" si="12"/>
        <v>0</v>
      </c>
      <c r="F88" s="30">
        <f t="shared" si="12"/>
        <v>0</v>
      </c>
      <c r="G88" s="30">
        <f t="shared" si="12"/>
        <v>0</v>
      </c>
      <c r="H88" s="30">
        <f t="shared" si="12"/>
        <v>0</v>
      </c>
      <c r="I88" s="46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11">
        <f t="shared" si="13"/>
        <v>0</v>
      </c>
    </row>
    <row r="89" spans="1:34" s="25" customFormat="1" ht="24">
      <c r="A89" s="16" t="s">
        <v>146</v>
      </c>
      <c r="B89" s="20">
        <f t="shared" si="14"/>
        <v>79</v>
      </c>
      <c r="C89" s="47">
        <f>'Раздел 2'!E89</f>
        <v>0</v>
      </c>
      <c r="D89" s="30">
        <f t="shared" si="12"/>
        <v>0</v>
      </c>
      <c r="E89" s="30">
        <f t="shared" si="12"/>
        <v>0</v>
      </c>
      <c r="F89" s="30">
        <f t="shared" si="12"/>
        <v>0</v>
      </c>
      <c r="G89" s="30">
        <f t="shared" si="12"/>
        <v>0</v>
      </c>
      <c r="H89" s="30">
        <f t="shared" si="12"/>
        <v>0</v>
      </c>
      <c r="I89" s="46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11">
        <f t="shared" si="13"/>
        <v>0</v>
      </c>
    </row>
    <row r="90" spans="1:34" s="25" customFormat="1" ht="24">
      <c r="A90" s="16" t="s">
        <v>147</v>
      </c>
      <c r="B90" s="20">
        <f t="shared" si="14"/>
        <v>80</v>
      </c>
      <c r="C90" s="47">
        <f>'Раздел 2'!E90</f>
        <v>0</v>
      </c>
      <c r="D90" s="30">
        <f t="shared" si="12"/>
        <v>0</v>
      </c>
      <c r="E90" s="30">
        <f t="shared" si="12"/>
        <v>0</v>
      </c>
      <c r="F90" s="30">
        <f t="shared" si="12"/>
        <v>0</v>
      </c>
      <c r="G90" s="30">
        <f t="shared" si="12"/>
        <v>0</v>
      </c>
      <c r="H90" s="30">
        <f t="shared" si="12"/>
        <v>0</v>
      </c>
      <c r="I90" s="46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11">
        <f t="shared" si="13"/>
        <v>0</v>
      </c>
    </row>
    <row r="91" spans="1:34" s="25" customFormat="1" ht="14.25">
      <c r="A91" s="19" t="s">
        <v>148</v>
      </c>
      <c r="B91" s="20">
        <f t="shared" si="14"/>
        <v>81</v>
      </c>
      <c r="C91" s="47">
        <f>'Раздел 2'!E91</f>
        <v>0</v>
      </c>
      <c r="D91" s="30">
        <f t="shared" si="12"/>
        <v>0</v>
      </c>
      <c r="E91" s="30">
        <f t="shared" si="12"/>
        <v>0</v>
      </c>
      <c r="F91" s="30">
        <f t="shared" si="12"/>
        <v>0</v>
      </c>
      <c r="G91" s="30">
        <f t="shared" si="12"/>
        <v>0</v>
      </c>
      <c r="H91" s="30">
        <f t="shared" si="12"/>
        <v>0</v>
      </c>
      <c r="I91" s="46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11">
        <f t="shared" si="13"/>
        <v>0</v>
      </c>
    </row>
    <row r="92" spans="1:34" s="25" customFormat="1" ht="14.25">
      <c r="A92" s="19" t="s">
        <v>149</v>
      </c>
      <c r="B92" s="20">
        <f t="shared" si="14"/>
        <v>82</v>
      </c>
      <c r="C92" s="47">
        <f>'Раздел 2'!E92</f>
        <v>0</v>
      </c>
      <c r="D92" s="30">
        <f t="shared" si="12"/>
        <v>0</v>
      </c>
      <c r="E92" s="30">
        <f t="shared" si="12"/>
        <v>0</v>
      </c>
      <c r="F92" s="30">
        <f t="shared" si="12"/>
        <v>0</v>
      </c>
      <c r="G92" s="30">
        <f t="shared" si="12"/>
        <v>0</v>
      </c>
      <c r="H92" s="30">
        <f t="shared" si="12"/>
        <v>0</v>
      </c>
      <c r="I92" s="46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11">
        <f t="shared" si="13"/>
        <v>0</v>
      </c>
    </row>
    <row r="93" spans="1:34" s="25" customFormat="1" ht="14.25">
      <c r="A93" s="19" t="s">
        <v>150</v>
      </c>
      <c r="B93" s="20">
        <f t="shared" si="14"/>
        <v>83</v>
      </c>
      <c r="C93" s="47">
        <f>'Раздел 2'!E93</f>
        <v>0</v>
      </c>
      <c r="D93" s="30">
        <f t="shared" si="12"/>
        <v>0</v>
      </c>
      <c r="E93" s="30">
        <f t="shared" si="12"/>
        <v>0</v>
      </c>
      <c r="F93" s="30">
        <f t="shared" si="12"/>
        <v>0</v>
      </c>
      <c r="G93" s="30">
        <f t="shared" si="12"/>
        <v>0</v>
      </c>
      <c r="H93" s="30">
        <f t="shared" si="12"/>
        <v>0</v>
      </c>
      <c r="I93" s="46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11">
        <f t="shared" si="13"/>
        <v>0</v>
      </c>
    </row>
    <row r="94" spans="1:34" s="25" customFormat="1" ht="14.25">
      <c r="A94" s="19" t="s">
        <v>151</v>
      </c>
      <c r="B94" s="20">
        <f t="shared" si="14"/>
        <v>84</v>
      </c>
      <c r="C94" s="47">
        <f>'Раздел 2'!E94</f>
        <v>0</v>
      </c>
      <c r="D94" s="30">
        <f t="shared" si="12"/>
        <v>0</v>
      </c>
      <c r="E94" s="30">
        <f t="shared" si="12"/>
        <v>0</v>
      </c>
      <c r="F94" s="30">
        <f t="shared" si="12"/>
        <v>0</v>
      </c>
      <c r="G94" s="30">
        <f t="shared" si="12"/>
        <v>0</v>
      </c>
      <c r="H94" s="30">
        <f t="shared" si="12"/>
        <v>0</v>
      </c>
      <c r="I94" s="46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11">
        <f t="shared" si="13"/>
        <v>0</v>
      </c>
    </row>
    <row r="95" spans="1:34" s="25" customFormat="1" ht="14.25">
      <c r="A95" s="19" t="s">
        <v>152</v>
      </c>
      <c r="B95" s="20">
        <f t="shared" si="14"/>
        <v>85</v>
      </c>
      <c r="C95" s="47">
        <f>'Раздел 2'!E95</f>
        <v>0</v>
      </c>
      <c r="D95" s="30">
        <f t="shared" si="12"/>
        <v>0</v>
      </c>
      <c r="E95" s="30">
        <f t="shared" si="12"/>
        <v>0</v>
      </c>
      <c r="F95" s="30">
        <f t="shared" si="12"/>
        <v>0</v>
      </c>
      <c r="G95" s="30">
        <f t="shared" si="12"/>
        <v>0</v>
      </c>
      <c r="H95" s="30">
        <f t="shared" si="12"/>
        <v>0</v>
      </c>
      <c r="I95" s="46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11">
        <f t="shared" si="13"/>
        <v>0</v>
      </c>
    </row>
    <row r="96" spans="1:34" s="25" customFormat="1" ht="14.25">
      <c r="A96" s="19" t="s">
        <v>153</v>
      </c>
      <c r="B96" s="20">
        <f t="shared" si="14"/>
        <v>86</v>
      </c>
      <c r="C96" s="47">
        <f>'Раздел 2'!E96</f>
        <v>0</v>
      </c>
      <c r="D96" s="30">
        <f t="shared" si="12"/>
        <v>0</v>
      </c>
      <c r="E96" s="30">
        <f t="shared" si="12"/>
        <v>0</v>
      </c>
      <c r="F96" s="30">
        <f t="shared" si="12"/>
        <v>0</v>
      </c>
      <c r="G96" s="30">
        <f t="shared" si="12"/>
        <v>0</v>
      </c>
      <c r="H96" s="30">
        <f t="shared" si="12"/>
        <v>0</v>
      </c>
      <c r="I96" s="46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11">
        <f t="shared" si="13"/>
        <v>0</v>
      </c>
    </row>
    <row r="97" spans="1:34" s="25" customFormat="1" ht="14.25">
      <c r="A97" s="19" t="s">
        <v>154</v>
      </c>
      <c r="B97" s="20">
        <f t="shared" si="14"/>
        <v>87</v>
      </c>
      <c r="C97" s="47">
        <f>'Раздел 2'!E97</f>
        <v>0</v>
      </c>
      <c r="D97" s="30">
        <f t="shared" si="12"/>
        <v>0</v>
      </c>
      <c r="E97" s="30">
        <f t="shared" si="12"/>
        <v>0</v>
      </c>
      <c r="F97" s="30">
        <f t="shared" si="12"/>
        <v>0</v>
      </c>
      <c r="G97" s="30">
        <f t="shared" si="12"/>
        <v>0</v>
      </c>
      <c r="H97" s="30">
        <f t="shared" si="12"/>
        <v>0</v>
      </c>
      <c r="I97" s="46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11">
        <f t="shared" si="13"/>
        <v>0</v>
      </c>
    </row>
    <row r="98" spans="1:34" s="25" customFormat="1" ht="14.25">
      <c r="A98" s="19" t="s">
        <v>155</v>
      </c>
      <c r="B98" s="20">
        <f t="shared" si="14"/>
        <v>88</v>
      </c>
      <c r="C98" s="47">
        <f>'Раздел 2'!E98</f>
        <v>0</v>
      </c>
      <c r="D98" s="30">
        <f t="shared" si="12"/>
        <v>0</v>
      </c>
      <c r="E98" s="30">
        <f t="shared" si="12"/>
        <v>0</v>
      </c>
      <c r="F98" s="30">
        <f t="shared" si="12"/>
        <v>0</v>
      </c>
      <c r="G98" s="30">
        <f t="shared" si="12"/>
        <v>0</v>
      </c>
      <c r="H98" s="30">
        <f t="shared" si="12"/>
        <v>0</v>
      </c>
      <c r="I98" s="46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11">
        <f t="shared" si="13"/>
        <v>0</v>
      </c>
    </row>
    <row r="99" spans="1:34" s="25" customFormat="1" ht="14.25">
      <c r="A99" s="19" t="s">
        <v>156</v>
      </c>
      <c r="B99" s="20">
        <f t="shared" si="14"/>
        <v>89</v>
      </c>
      <c r="C99" s="47">
        <f>'Раздел 2'!E99</f>
        <v>0</v>
      </c>
      <c r="D99" s="30">
        <f t="shared" si="12"/>
        <v>0</v>
      </c>
      <c r="E99" s="30">
        <f t="shared" si="12"/>
        <v>0</v>
      </c>
      <c r="F99" s="30">
        <f t="shared" si="12"/>
        <v>0</v>
      </c>
      <c r="G99" s="30">
        <f t="shared" si="12"/>
        <v>0</v>
      </c>
      <c r="H99" s="30">
        <f t="shared" si="12"/>
        <v>0</v>
      </c>
      <c r="I99" s="46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11">
        <f t="shared" si="13"/>
        <v>0</v>
      </c>
    </row>
    <row r="100" spans="1:34" s="25" customFormat="1" ht="14.25">
      <c r="A100" s="19" t="s">
        <v>157</v>
      </c>
      <c r="B100" s="20">
        <f t="shared" si="14"/>
        <v>90</v>
      </c>
      <c r="C100" s="47">
        <f>'Раздел 2'!E100</f>
        <v>0</v>
      </c>
      <c r="D100" s="30">
        <f t="shared" si="12"/>
        <v>0</v>
      </c>
      <c r="E100" s="30">
        <f t="shared" si="12"/>
        <v>0</v>
      </c>
      <c r="F100" s="30">
        <f t="shared" si="12"/>
        <v>0</v>
      </c>
      <c r="G100" s="30">
        <f t="shared" si="12"/>
        <v>0</v>
      </c>
      <c r="H100" s="30">
        <f t="shared" si="12"/>
        <v>0</v>
      </c>
      <c r="I100" s="46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11">
        <f t="shared" si="13"/>
        <v>0</v>
      </c>
    </row>
    <row r="101" spans="1:34" s="25" customFormat="1" ht="14.25">
      <c r="A101" s="19" t="s">
        <v>158</v>
      </c>
      <c r="B101" s="20">
        <f t="shared" si="14"/>
        <v>91</v>
      </c>
      <c r="C101" s="47">
        <f>'Раздел 2'!E101</f>
        <v>0</v>
      </c>
      <c r="D101" s="30">
        <f t="shared" si="12"/>
        <v>0</v>
      </c>
      <c r="E101" s="30">
        <f t="shared" si="12"/>
        <v>0</v>
      </c>
      <c r="F101" s="30">
        <f t="shared" si="12"/>
        <v>0</v>
      </c>
      <c r="G101" s="30">
        <f t="shared" si="12"/>
        <v>0</v>
      </c>
      <c r="H101" s="30">
        <f t="shared" si="12"/>
        <v>0</v>
      </c>
      <c r="I101" s="46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11">
        <f t="shared" si="13"/>
        <v>0</v>
      </c>
    </row>
    <row r="102" spans="1:34" s="25" customFormat="1" ht="14.25">
      <c r="A102" s="19" t="s">
        <v>159</v>
      </c>
      <c r="B102" s="20">
        <f t="shared" si="14"/>
        <v>92</v>
      </c>
      <c r="C102" s="47">
        <f>'Раздел 2'!E102</f>
        <v>0</v>
      </c>
      <c r="D102" s="30">
        <f t="shared" si="12"/>
        <v>0</v>
      </c>
      <c r="E102" s="30">
        <f t="shared" si="12"/>
        <v>0</v>
      </c>
      <c r="F102" s="30">
        <f t="shared" si="12"/>
        <v>0</v>
      </c>
      <c r="G102" s="30">
        <f t="shared" si="12"/>
        <v>0</v>
      </c>
      <c r="H102" s="30">
        <f t="shared" si="12"/>
        <v>0</v>
      </c>
      <c r="I102" s="46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11">
        <f t="shared" si="13"/>
        <v>0</v>
      </c>
    </row>
    <row r="103" spans="1:34" s="25" customFormat="1" ht="14.25">
      <c r="A103" s="19" t="s">
        <v>160</v>
      </c>
      <c r="B103" s="20">
        <f t="shared" si="14"/>
        <v>93</v>
      </c>
      <c r="C103" s="47">
        <f>'Раздел 2'!E103</f>
        <v>0</v>
      </c>
      <c r="D103" s="30">
        <f t="shared" si="12"/>
        <v>0</v>
      </c>
      <c r="E103" s="30">
        <f t="shared" si="12"/>
        <v>0</v>
      </c>
      <c r="F103" s="30">
        <f t="shared" si="12"/>
        <v>0</v>
      </c>
      <c r="G103" s="30">
        <f t="shared" si="12"/>
        <v>0</v>
      </c>
      <c r="H103" s="30">
        <f t="shared" si="12"/>
        <v>0</v>
      </c>
      <c r="I103" s="46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11">
        <f t="shared" si="13"/>
        <v>0</v>
      </c>
    </row>
    <row r="104" spans="1:34" s="25" customFormat="1" ht="24">
      <c r="A104" s="16" t="s">
        <v>161</v>
      </c>
      <c r="B104" s="20">
        <f t="shared" si="14"/>
        <v>94</v>
      </c>
      <c r="C104" s="47">
        <f>'Раздел 2'!E104</f>
        <v>0</v>
      </c>
      <c r="D104" s="30">
        <f t="shared" si="12"/>
        <v>0</v>
      </c>
      <c r="E104" s="30">
        <f t="shared" si="12"/>
        <v>0</v>
      </c>
      <c r="F104" s="30">
        <f t="shared" si="12"/>
        <v>0</v>
      </c>
      <c r="G104" s="30">
        <f t="shared" si="12"/>
        <v>0</v>
      </c>
      <c r="H104" s="30">
        <f t="shared" si="12"/>
        <v>0</v>
      </c>
      <c r="I104" s="46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11">
        <f t="shared" si="13"/>
        <v>0</v>
      </c>
    </row>
    <row r="105" spans="1:34" s="25" customFormat="1" ht="14.25">
      <c r="A105" s="19" t="s">
        <v>162</v>
      </c>
      <c r="B105" s="20">
        <f t="shared" si="14"/>
        <v>95</v>
      </c>
      <c r="C105" s="47">
        <f>'Раздел 2'!E105</f>
        <v>0</v>
      </c>
      <c r="D105" s="30">
        <f t="shared" si="12"/>
        <v>0</v>
      </c>
      <c r="E105" s="30">
        <f t="shared" si="12"/>
        <v>0</v>
      </c>
      <c r="F105" s="30">
        <f t="shared" si="12"/>
        <v>0</v>
      </c>
      <c r="G105" s="30">
        <f t="shared" si="12"/>
        <v>0</v>
      </c>
      <c r="H105" s="30">
        <f t="shared" si="12"/>
        <v>0</v>
      </c>
      <c r="I105" s="46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11">
        <f t="shared" si="13"/>
        <v>0</v>
      </c>
    </row>
    <row r="106" spans="1:34" s="25" customFormat="1" ht="14.25">
      <c r="A106" s="19" t="s">
        <v>163</v>
      </c>
      <c r="B106" s="20">
        <f t="shared" si="14"/>
        <v>96</v>
      </c>
      <c r="C106" s="47">
        <f>'Раздел 2'!E106</f>
        <v>0</v>
      </c>
      <c r="D106" s="30">
        <f t="shared" si="12"/>
        <v>0</v>
      </c>
      <c r="E106" s="30">
        <f t="shared" si="12"/>
        <v>0</v>
      </c>
      <c r="F106" s="30">
        <f t="shared" si="12"/>
        <v>0</v>
      </c>
      <c r="G106" s="30">
        <f t="shared" si="12"/>
        <v>0</v>
      </c>
      <c r="H106" s="30">
        <f t="shared" si="12"/>
        <v>0</v>
      </c>
      <c r="I106" s="46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11">
        <f t="shared" si="13"/>
        <v>0</v>
      </c>
    </row>
    <row r="107" spans="1:34" s="25" customFormat="1" ht="36">
      <c r="A107" s="16" t="s">
        <v>164</v>
      </c>
      <c r="B107" s="20">
        <f t="shared" si="14"/>
        <v>97</v>
      </c>
      <c r="C107" s="47">
        <f>'Раздел 2'!E107</f>
        <v>178</v>
      </c>
      <c r="D107" s="30">
        <f t="shared" si="12"/>
        <v>0</v>
      </c>
      <c r="E107" s="30">
        <f t="shared" si="12"/>
        <v>0</v>
      </c>
      <c r="F107" s="30">
        <f t="shared" si="12"/>
        <v>0</v>
      </c>
      <c r="G107" s="30">
        <f t="shared" si="12"/>
        <v>0</v>
      </c>
      <c r="H107" s="30">
        <f t="shared" si="12"/>
        <v>0</v>
      </c>
      <c r="I107" s="48">
        <f aca="true" t="shared" si="15" ref="I107:P107">I108+I109+I110</f>
        <v>0</v>
      </c>
      <c r="J107" s="30">
        <f t="shared" si="15"/>
        <v>0</v>
      </c>
      <c r="K107" s="30">
        <f t="shared" si="15"/>
        <v>0</v>
      </c>
      <c r="L107" s="30">
        <f t="shared" si="15"/>
        <v>0</v>
      </c>
      <c r="M107" s="30">
        <f t="shared" si="15"/>
        <v>0</v>
      </c>
      <c r="N107" s="30">
        <f t="shared" si="15"/>
        <v>0</v>
      </c>
      <c r="O107" s="30">
        <f t="shared" si="15"/>
        <v>0</v>
      </c>
      <c r="P107" s="30">
        <f t="shared" si="15"/>
        <v>0</v>
      </c>
      <c r="Q107" s="30">
        <f>Q108+Q109+Q110</f>
        <v>0</v>
      </c>
      <c r="R107" s="30">
        <f aca="true" t="shared" si="16" ref="R107:AG107">R108+R109+R110</f>
        <v>0</v>
      </c>
      <c r="S107" s="30">
        <f t="shared" si="16"/>
        <v>0</v>
      </c>
      <c r="T107" s="30">
        <f t="shared" si="16"/>
        <v>0</v>
      </c>
      <c r="U107" s="30">
        <f t="shared" si="16"/>
        <v>0</v>
      </c>
      <c r="V107" s="30">
        <f t="shared" si="16"/>
        <v>0</v>
      </c>
      <c r="W107" s="30">
        <f t="shared" si="16"/>
        <v>0</v>
      </c>
      <c r="X107" s="30">
        <f t="shared" si="16"/>
        <v>0</v>
      </c>
      <c r="Y107" s="30">
        <f t="shared" si="16"/>
        <v>0</v>
      </c>
      <c r="Z107" s="30">
        <f t="shared" si="16"/>
        <v>0</v>
      </c>
      <c r="AA107" s="30">
        <f t="shared" si="16"/>
        <v>0</v>
      </c>
      <c r="AB107" s="30">
        <f t="shared" si="16"/>
        <v>0</v>
      </c>
      <c r="AC107" s="30">
        <f t="shared" si="16"/>
        <v>0</v>
      </c>
      <c r="AD107" s="30">
        <f t="shared" si="16"/>
        <v>0</v>
      </c>
      <c r="AE107" s="30">
        <f t="shared" si="16"/>
        <v>0</v>
      </c>
      <c r="AF107" s="30">
        <f t="shared" si="16"/>
        <v>0</v>
      </c>
      <c r="AG107" s="30">
        <f t="shared" si="16"/>
        <v>0</v>
      </c>
      <c r="AH107" s="11">
        <f t="shared" si="13"/>
        <v>0</v>
      </c>
    </row>
    <row r="108" spans="1:34" s="25" customFormat="1" ht="14.25">
      <c r="A108" s="19" t="s">
        <v>165</v>
      </c>
      <c r="B108" s="20">
        <f t="shared" si="14"/>
        <v>98</v>
      </c>
      <c r="C108" s="47">
        <f>'Раздел 2'!E108</f>
        <v>178</v>
      </c>
      <c r="D108" s="30">
        <f t="shared" si="12"/>
        <v>0</v>
      </c>
      <c r="E108" s="30">
        <f t="shared" si="12"/>
        <v>0</v>
      </c>
      <c r="F108" s="30">
        <f t="shared" si="12"/>
        <v>0</v>
      </c>
      <c r="G108" s="30">
        <f t="shared" si="12"/>
        <v>0</v>
      </c>
      <c r="H108" s="30">
        <f t="shared" si="12"/>
        <v>0</v>
      </c>
      <c r="I108" s="46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11">
        <f t="shared" si="13"/>
        <v>0</v>
      </c>
    </row>
    <row r="109" spans="1:34" s="25" customFormat="1" ht="24">
      <c r="A109" s="16" t="s">
        <v>166</v>
      </c>
      <c r="B109" s="20">
        <f t="shared" si="14"/>
        <v>99</v>
      </c>
      <c r="C109" s="47">
        <f>'Раздел 2'!E109</f>
        <v>0</v>
      </c>
      <c r="D109" s="30">
        <f t="shared" si="12"/>
        <v>0</v>
      </c>
      <c r="E109" s="30">
        <f t="shared" si="12"/>
        <v>0</v>
      </c>
      <c r="F109" s="30">
        <f t="shared" si="12"/>
        <v>0</v>
      </c>
      <c r="G109" s="30">
        <f t="shared" si="12"/>
        <v>0</v>
      </c>
      <c r="H109" s="30">
        <f t="shared" si="12"/>
        <v>0</v>
      </c>
      <c r="I109" s="46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11">
        <f t="shared" si="13"/>
        <v>0</v>
      </c>
    </row>
    <row r="110" spans="1:34" s="25" customFormat="1" ht="14.25">
      <c r="A110" s="19" t="s">
        <v>167</v>
      </c>
      <c r="B110" s="20">
        <f t="shared" si="14"/>
        <v>100</v>
      </c>
      <c r="C110" s="47">
        <f>'Раздел 2'!E110</f>
        <v>0</v>
      </c>
      <c r="D110" s="30">
        <f t="shared" si="12"/>
        <v>0</v>
      </c>
      <c r="E110" s="30">
        <f t="shared" si="12"/>
        <v>0</v>
      </c>
      <c r="F110" s="30">
        <f t="shared" si="12"/>
        <v>0</v>
      </c>
      <c r="G110" s="30">
        <f t="shared" si="12"/>
        <v>0</v>
      </c>
      <c r="H110" s="30">
        <f t="shared" si="12"/>
        <v>0</v>
      </c>
      <c r="I110" s="46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11">
        <f t="shared" si="13"/>
        <v>0</v>
      </c>
    </row>
    <row r="111" spans="1:34" s="25" customFormat="1" ht="24">
      <c r="A111" s="16" t="s">
        <v>168</v>
      </c>
      <c r="B111" s="20">
        <f t="shared" si="14"/>
        <v>101</v>
      </c>
      <c r="C111" s="47">
        <f>'Раздел 2'!E111</f>
        <v>0</v>
      </c>
      <c r="D111" s="30">
        <f t="shared" si="12"/>
        <v>0</v>
      </c>
      <c r="E111" s="30">
        <f t="shared" si="12"/>
        <v>0</v>
      </c>
      <c r="F111" s="30">
        <f t="shared" si="12"/>
        <v>0</v>
      </c>
      <c r="G111" s="30">
        <f t="shared" si="12"/>
        <v>0</v>
      </c>
      <c r="H111" s="30">
        <f t="shared" si="12"/>
        <v>0</v>
      </c>
      <c r="I111" s="48">
        <f aca="true" t="shared" si="17" ref="I111:P111">I112+I113</f>
        <v>0</v>
      </c>
      <c r="J111" s="30">
        <f t="shared" si="17"/>
        <v>0</v>
      </c>
      <c r="K111" s="30">
        <f t="shared" si="17"/>
        <v>0</v>
      </c>
      <c r="L111" s="30">
        <f t="shared" si="17"/>
        <v>0</v>
      </c>
      <c r="M111" s="30">
        <f t="shared" si="17"/>
        <v>0</v>
      </c>
      <c r="N111" s="30">
        <f t="shared" si="17"/>
        <v>0</v>
      </c>
      <c r="O111" s="30">
        <f t="shared" si="17"/>
        <v>0</v>
      </c>
      <c r="P111" s="30">
        <f t="shared" si="17"/>
        <v>0</v>
      </c>
      <c r="Q111" s="30">
        <f>Q112+Q113</f>
        <v>0</v>
      </c>
      <c r="R111" s="30">
        <f aca="true" t="shared" si="18" ref="R111:AG111">R112+R113</f>
        <v>0</v>
      </c>
      <c r="S111" s="30">
        <f t="shared" si="18"/>
        <v>0</v>
      </c>
      <c r="T111" s="30">
        <f t="shared" si="18"/>
        <v>0</v>
      </c>
      <c r="U111" s="30">
        <f t="shared" si="18"/>
        <v>0</v>
      </c>
      <c r="V111" s="30">
        <f t="shared" si="18"/>
        <v>0</v>
      </c>
      <c r="W111" s="30">
        <f t="shared" si="18"/>
        <v>0</v>
      </c>
      <c r="X111" s="30">
        <f t="shared" si="18"/>
        <v>0</v>
      </c>
      <c r="Y111" s="30">
        <f t="shared" si="18"/>
        <v>0</v>
      </c>
      <c r="Z111" s="30">
        <f t="shared" si="18"/>
        <v>0</v>
      </c>
      <c r="AA111" s="30">
        <f t="shared" si="18"/>
        <v>0</v>
      </c>
      <c r="AB111" s="30">
        <f t="shared" si="18"/>
        <v>0</v>
      </c>
      <c r="AC111" s="30">
        <f t="shared" si="18"/>
        <v>0</v>
      </c>
      <c r="AD111" s="30">
        <f t="shared" si="18"/>
        <v>0</v>
      </c>
      <c r="AE111" s="30">
        <f t="shared" si="18"/>
        <v>0</v>
      </c>
      <c r="AF111" s="30">
        <f t="shared" si="18"/>
        <v>0</v>
      </c>
      <c r="AG111" s="30">
        <f t="shared" si="18"/>
        <v>0</v>
      </c>
      <c r="AH111" s="11">
        <f t="shared" si="13"/>
        <v>0</v>
      </c>
    </row>
    <row r="112" spans="1:34" s="25" customFormat="1" ht="14.25">
      <c r="A112" s="19" t="s">
        <v>169</v>
      </c>
      <c r="B112" s="20">
        <f t="shared" si="14"/>
        <v>102</v>
      </c>
      <c r="C112" s="47">
        <f>'Раздел 2'!E112</f>
        <v>0</v>
      </c>
      <c r="D112" s="30">
        <f t="shared" si="12"/>
        <v>0</v>
      </c>
      <c r="E112" s="30">
        <f t="shared" si="12"/>
        <v>0</v>
      </c>
      <c r="F112" s="30">
        <f t="shared" si="12"/>
        <v>0</v>
      </c>
      <c r="G112" s="30">
        <f t="shared" si="12"/>
        <v>0</v>
      </c>
      <c r="H112" s="30">
        <f t="shared" si="12"/>
        <v>0</v>
      </c>
      <c r="I112" s="46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11">
        <f t="shared" si="13"/>
        <v>0</v>
      </c>
    </row>
    <row r="113" spans="1:34" s="25" customFormat="1" ht="14.25">
      <c r="A113" s="19" t="s">
        <v>170</v>
      </c>
      <c r="B113" s="20">
        <f t="shared" si="14"/>
        <v>103</v>
      </c>
      <c r="C113" s="47">
        <f>'Раздел 2'!E113</f>
        <v>0</v>
      </c>
      <c r="D113" s="30">
        <f t="shared" si="12"/>
        <v>0</v>
      </c>
      <c r="E113" s="30">
        <f t="shared" si="12"/>
        <v>0</v>
      </c>
      <c r="F113" s="30">
        <f t="shared" si="12"/>
        <v>0</v>
      </c>
      <c r="G113" s="30">
        <f t="shared" si="12"/>
        <v>0</v>
      </c>
      <c r="H113" s="30">
        <f t="shared" si="12"/>
        <v>0</v>
      </c>
      <c r="I113" s="46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11">
        <f t="shared" si="13"/>
        <v>0</v>
      </c>
    </row>
    <row r="114" spans="1:34" s="25" customFormat="1" ht="14.25">
      <c r="A114" s="19" t="s">
        <v>171</v>
      </c>
      <c r="B114" s="20">
        <f t="shared" si="14"/>
        <v>104</v>
      </c>
      <c r="C114" s="47">
        <f>'Раздел 2'!E114</f>
        <v>0</v>
      </c>
      <c r="D114" s="30">
        <f aca="true" t="shared" si="19" ref="D114:H142">I114+N114+S114+X114+AC114</f>
        <v>0</v>
      </c>
      <c r="E114" s="30">
        <f t="shared" si="19"/>
        <v>0</v>
      </c>
      <c r="F114" s="30">
        <f t="shared" si="19"/>
        <v>0</v>
      </c>
      <c r="G114" s="30">
        <f t="shared" si="19"/>
        <v>0</v>
      </c>
      <c r="H114" s="30">
        <f t="shared" si="19"/>
        <v>0</v>
      </c>
      <c r="I114" s="46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11">
        <f t="shared" si="13"/>
        <v>0</v>
      </c>
    </row>
    <row r="115" spans="1:34" s="25" customFormat="1" ht="14.25">
      <c r="A115" s="19" t="s">
        <v>172</v>
      </c>
      <c r="B115" s="20">
        <f t="shared" si="14"/>
        <v>105</v>
      </c>
      <c r="C115" s="47">
        <f>'Раздел 2'!E115</f>
        <v>0</v>
      </c>
      <c r="D115" s="30">
        <f t="shared" si="19"/>
        <v>0</v>
      </c>
      <c r="E115" s="30">
        <f t="shared" si="19"/>
        <v>0</v>
      </c>
      <c r="F115" s="30">
        <f t="shared" si="19"/>
        <v>0</v>
      </c>
      <c r="G115" s="30">
        <f t="shared" si="19"/>
        <v>0</v>
      </c>
      <c r="H115" s="30">
        <f t="shared" si="19"/>
        <v>0</v>
      </c>
      <c r="I115" s="46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11">
        <f t="shared" si="13"/>
        <v>0</v>
      </c>
    </row>
    <row r="116" spans="1:34" s="25" customFormat="1" ht="24">
      <c r="A116" s="16" t="s">
        <v>173</v>
      </c>
      <c r="B116" s="20">
        <f t="shared" si="14"/>
        <v>106</v>
      </c>
      <c r="C116" s="47">
        <f>'Раздел 2'!E116</f>
        <v>0</v>
      </c>
      <c r="D116" s="30">
        <f t="shared" si="19"/>
        <v>0</v>
      </c>
      <c r="E116" s="30">
        <f t="shared" si="19"/>
        <v>0</v>
      </c>
      <c r="F116" s="30">
        <f t="shared" si="19"/>
        <v>0</v>
      </c>
      <c r="G116" s="30">
        <f t="shared" si="19"/>
        <v>0</v>
      </c>
      <c r="H116" s="30">
        <f t="shared" si="19"/>
        <v>0</v>
      </c>
      <c r="I116" s="46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11">
        <f t="shared" si="13"/>
        <v>0</v>
      </c>
    </row>
    <row r="117" spans="1:34" s="25" customFormat="1" ht="14.25">
      <c r="A117" s="19" t="s">
        <v>174</v>
      </c>
      <c r="B117" s="20">
        <f t="shared" si="14"/>
        <v>107</v>
      </c>
      <c r="C117" s="47">
        <f>'Раздел 2'!E117</f>
        <v>0</v>
      </c>
      <c r="D117" s="30">
        <f t="shared" si="19"/>
        <v>0</v>
      </c>
      <c r="E117" s="30">
        <f t="shared" si="19"/>
        <v>0</v>
      </c>
      <c r="F117" s="30">
        <f t="shared" si="19"/>
        <v>0</v>
      </c>
      <c r="G117" s="30">
        <f t="shared" si="19"/>
        <v>0</v>
      </c>
      <c r="H117" s="30">
        <f t="shared" si="19"/>
        <v>0</v>
      </c>
      <c r="I117" s="46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11">
        <f t="shared" si="13"/>
        <v>0</v>
      </c>
    </row>
    <row r="118" spans="1:34" s="25" customFormat="1" ht="14.25">
      <c r="A118" s="19" t="s">
        <v>175</v>
      </c>
      <c r="B118" s="20">
        <f t="shared" si="14"/>
        <v>108</v>
      </c>
      <c r="C118" s="47">
        <f>'Раздел 2'!E118</f>
        <v>0</v>
      </c>
      <c r="D118" s="30">
        <f t="shared" si="19"/>
        <v>0</v>
      </c>
      <c r="E118" s="30">
        <f t="shared" si="19"/>
        <v>0</v>
      </c>
      <c r="F118" s="30">
        <f t="shared" si="19"/>
        <v>0</v>
      </c>
      <c r="G118" s="30">
        <f t="shared" si="19"/>
        <v>0</v>
      </c>
      <c r="H118" s="30">
        <f t="shared" si="19"/>
        <v>0</v>
      </c>
      <c r="I118" s="46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11">
        <f t="shared" si="13"/>
        <v>0</v>
      </c>
    </row>
    <row r="119" spans="1:34" s="25" customFormat="1" ht="24">
      <c r="A119" s="16" t="s">
        <v>176</v>
      </c>
      <c r="B119" s="20">
        <f t="shared" si="14"/>
        <v>109</v>
      </c>
      <c r="C119" s="47">
        <f>'Раздел 2'!E119</f>
        <v>0</v>
      </c>
      <c r="D119" s="30">
        <f t="shared" si="19"/>
        <v>0</v>
      </c>
      <c r="E119" s="30">
        <f t="shared" si="19"/>
        <v>0</v>
      </c>
      <c r="F119" s="30">
        <f t="shared" si="19"/>
        <v>0</v>
      </c>
      <c r="G119" s="30">
        <f t="shared" si="19"/>
        <v>0</v>
      </c>
      <c r="H119" s="30">
        <f t="shared" si="19"/>
        <v>0</v>
      </c>
      <c r="I119" s="46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11">
        <f t="shared" si="13"/>
        <v>0</v>
      </c>
    </row>
    <row r="120" spans="1:34" s="25" customFormat="1" ht="48">
      <c r="A120" s="16" t="s">
        <v>177</v>
      </c>
      <c r="B120" s="20">
        <f t="shared" si="14"/>
        <v>110</v>
      </c>
      <c r="C120" s="47">
        <f>'Раздел 2'!E120</f>
        <v>0</v>
      </c>
      <c r="D120" s="30">
        <f t="shared" si="19"/>
        <v>0</v>
      </c>
      <c r="E120" s="30">
        <f t="shared" si="19"/>
        <v>0</v>
      </c>
      <c r="F120" s="30">
        <f t="shared" si="19"/>
        <v>0</v>
      </c>
      <c r="G120" s="30">
        <f t="shared" si="19"/>
        <v>0</v>
      </c>
      <c r="H120" s="30">
        <f t="shared" si="19"/>
        <v>0</v>
      </c>
      <c r="I120" s="46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11">
        <f t="shared" si="13"/>
        <v>0</v>
      </c>
    </row>
    <row r="121" spans="1:34" s="25" customFormat="1" ht="24">
      <c r="A121" s="16" t="s">
        <v>178</v>
      </c>
      <c r="B121" s="20">
        <f t="shared" si="14"/>
        <v>111</v>
      </c>
      <c r="C121" s="47">
        <f>'Раздел 2'!E121</f>
        <v>0</v>
      </c>
      <c r="D121" s="30">
        <f t="shared" si="19"/>
        <v>0</v>
      </c>
      <c r="E121" s="30">
        <f t="shared" si="19"/>
        <v>0</v>
      </c>
      <c r="F121" s="30">
        <f t="shared" si="19"/>
        <v>0</v>
      </c>
      <c r="G121" s="30">
        <f t="shared" si="19"/>
        <v>0</v>
      </c>
      <c r="H121" s="30">
        <f t="shared" si="19"/>
        <v>0</v>
      </c>
      <c r="I121" s="46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11">
        <f t="shared" si="13"/>
        <v>0</v>
      </c>
    </row>
    <row r="122" spans="1:34" s="25" customFormat="1" ht="14.25">
      <c r="A122" s="34" t="s">
        <v>36</v>
      </c>
      <c r="B122" s="20">
        <f t="shared" si="14"/>
        <v>112</v>
      </c>
      <c r="C122" s="47">
        <f>'Раздел 2'!E122</f>
        <v>879</v>
      </c>
      <c r="D122" s="30">
        <f t="shared" si="19"/>
        <v>0</v>
      </c>
      <c r="E122" s="30">
        <f t="shared" si="19"/>
        <v>0</v>
      </c>
      <c r="F122" s="30">
        <f t="shared" si="19"/>
        <v>0</v>
      </c>
      <c r="G122" s="30">
        <f t="shared" si="19"/>
        <v>0</v>
      </c>
      <c r="H122" s="30">
        <f t="shared" si="19"/>
        <v>0</v>
      </c>
      <c r="I122" s="48">
        <f aca="true" t="shared" si="20" ref="I122:P122">SUM(I11:I21)+SUM(I24:I34)+SUM(I37:I46)+SUM(I48:I57)+SUM(I60:I86)+SUM(I89:I107)+I111+SUM(I114:I121)</f>
        <v>0</v>
      </c>
      <c r="J122" s="30">
        <f t="shared" si="20"/>
        <v>0</v>
      </c>
      <c r="K122" s="30">
        <f t="shared" si="20"/>
        <v>0</v>
      </c>
      <c r="L122" s="30">
        <f t="shared" si="20"/>
        <v>0</v>
      </c>
      <c r="M122" s="30">
        <f t="shared" si="20"/>
        <v>0</v>
      </c>
      <c r="N122" s="30">
        <f t="shared" si="20"/>
        <v>0</v>
      </c>
      <c r="O122" s="30">
        <f t="shared" si="20"/>
        <v>0</v>
      </c>
      <c r="P122" s="30">
        <f t="shared" si="20"/>
        <v>0</v>
      </c>
      <c r="Q122" s="30">
        <f>SUM(Q11:Q21)+SUM(Q24:Q34)+SUM(Q37:Q46)+SUM(Q48:Q57)+SUM(Q60:Q86)+SUM(Q89:Q107)+Q111+SUM(Q114:Q121)</f>
        <v>0</v>
      </c>
      <c r="R122" s="30">
        <f aca="true" t="shared" si="21" ref="R122:AG122">SUM(R11:R21)+SUM(R24:R34)+SUM(R37:R46)+SUM(R48:R57)+SUM(R60:R86)+SUM(R89:R107)+R111+SUM(R114:R121)</f>
        <v>0</v>
      </c>
      <c r="S122" s="30">
        <f t="shared" si="21"/>
        <v>0</v>
      </c>
      <c r="T122" s="30">
        <f t="shared" si="21"/>
        <v>0</v>
      </c>
      <c r="U122" s="30">
        <f t="shared" si="21"/>
        <v>0</v>
      </c>
      <c r="V122" s="30">
        <f t="shared" si="21"/>
        <v>0</v>
      </c>
      <c r="W122" s="30">
        <f t="shared" si="21"/>
        <v>0</v>
      </c>
      <c r="X122" s="30">
        <f t="shared" si="21"/>
        <v>0</v>
      </c>
      <c r="Y122" s="30">
        <f t="shared" si="21"/>
        <v>0</v>
      </c>
      <c r="Z122" s="30">
        <f t="shared" si="21"/>
        <v>0</v>
      </c>
      <c r="AA122" s="30">
        <f t="shared" si="21"/>
        <v>0</v>
      </c>
      <c r="AB122" s="30">
        <f t="shared" si="21"/>
        <v>0</v>
      </c>
      <c r="AC122" s="30">
        <f t="shared" si="21"/>
        <v>0</v>
      </c>
      <c r="AD122" s="30">
        <f t="shared" si="21"/>
        <v>0</v>
      </c>
      <c r="AE122" s="30">
        <f t="shared" si="21"/>
        <v>0</v>
      </c>
      <c r="AF122" s="30">
        <f t="shared" si="21"/>
        <v>0</v>
      </c>
      <c r="AG122" s="30">
        <f t="shared" si="21"/>
        <v>0</v>
      </c>
      <c r="AH122" s="11">
        <f t="shared" si="13"/>
        <v>0</v>
      </c>
    </row>
    <row r="123" spans="1:34" s="25" customFormat="1" ht="48">
      <c r="A123" s="16" t="s">
        <v>179</v>
      </c>
      <c r="B123" s="20">
        <f t="shared" si="14"/>
        <v>113</v>
      </c>
      <c r="C123" s="47">
        <f>'Раздел 2'!E123</f>
        <v>879</v>
      </c>
      <c r="D123" s="30">
        <f t="shared" si="19"/>
        <v>0</v>
      </c>
      <c r="E123" s="30">
        <f t="shared" si="19"/>
        <v>0</v>
      </c>
      <c r="F123" s="30">
        <f t="shared" si="19"/>
        <v>0</v>
      </c>
      <c r="G123" s="30">
        <f t="shared" si="19"/>
        <v>0</v>
      </c>
      <c r="H123" s="30">
        <f t="shared" si="19"/>
        <v>0</v>
      </c>
      <c r="I123" s="48">
        <f aca="true" t="shared" si="22" ref="I123:P123">I124+I125+I126</f>
        <v>0</v>
      </c>
      <c r="J123" s="30">
        <f t="shared" si="22"/>
        <v>0</v>
      </c>
      <c r="K123" s="30">
        <f t="shared" si="22"/>
        <v>0</v>
      </c>
      <c r="L123" s="30">
        <f t="shared" si="22"/>
        <v>0</v>
      </c>
      <c r="M123" s="30">
        <f t="shared" si="22"/>
        <v>0</v>
      </c>
      <c r="N123" s="30">
        <f t="shared" si="22"/>
        <v>0</v>
      </c>
      <c r="O123" s="30">
        <f t="shared" si="22"/>
        <v>0</v>
      </c>
      <c r="P123" s="30">
        <f t="shared" si="22"/>
        <v>0</v>
      </c>
      <c r="Q123" s="30">
        <f>Q124+Q125+Q126</f>
        <v>0</v>
      </c>
      <c r="R123" s="30">
        <f aca="true" t="shared" si="23" ref="R123:AG123">R124+R125+R126</f>
        <v>0</v>
      </c>
      <c r="S123" s="30">
        <f t="shared" si="23"/>
        <v>0</v>
      </c>
      <c r="T123" s="30">
        <f t="shared" si="23"/>
        <v>0</v>
      </c>
      <c r="U123" s="30">
        <f t="shared" si="23"/>
        <v>0</v>
      </c>
      <c r="V123" s="30">
        <f t="shared" si="23"/>
        <v>0</v>
      </c>
      <c r="W123" s="30">
        <f t="shared" si="23"/>
        <v>0</v>
      </c>
      <c r="X123" s="30">
        <f t="shared" si="23"/>
        <v>0</v>
      </c>
      <c r="Y123" s="30">
        <f t="shared" si="23"/>
        <v>0</v>
      </c>
      <c r="Z123" s="30">
        <f t="shared" si="23"/>
        <v>0</v>
      </c>
      <c r="AA123" s="30">
        <f t="shared" si="23"/>
        <v>0</v>
      </c>
      <c r="AB123" s="30">
        <f t="shared" si="23"/>
        <v>0</v>
      </c>
      <c r="AC123" s="30">
        <f t="shared" si="23"/>
        <v>0</v>
      </c>
      <c r="AD123" s="30">
        <f t="shared" si="23"/>
        <v>0</v>
      </c>
      <c r="AE123" s="30">
        <f t="shared" si="23"/>
        <v>0</v>
      </c>
      <c r="AF123" s="30">
        <f t="shared" si="23"/>
        <v>0</v>
      </c>
      <c r="AG123" s="30">
        <f t="shared" si="23"/>
        <v>0</v>
      </c>
      <c r="AH123" s="11">
        <f t="shared" si="13"/>
        <v>0</v>
      </c>
    </row>
    <row r="124" spans="1:34" s="25" customFormat="1" ht="60">
      <c r="A124" s="16" t="s">
        <v>180</v>
      </c>
      <c r="B124" s="20">
        <f t="shared" si="14"/>
        <v>114</v>
      </c>
      <c r="C124" s="47">
        <f>'Раздел 2'!E124</f>
        <v>879</v>
      </c>
      <c r="D124" s="30">
        <f t="shared" si="19"/>
        <v>0</v>
      </c>
      <c r="E124" s="30">
        <f t="shared" si="19"/>
        <v>0</v>
      </c>
      <c r="F124" s="30">
        <f t="shared" si="19"/>
        <v>0</v>
      </c>
      <c r="G124" s="30">
        <f t="shared" si="19"/>
        <v>0</v>
      </c>
      <c r="H124" s="30">
        <f t="shared" si="19"/>
        <v>0</v>
      </c>
      <c r="I124" s="46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11">
        <f t="shared" si="13"/>
        <v>0</v>
      </c>
    </row>
    <row r="125" spans="1:34" s="25" customFormat="1" ht="36">
      <c r="A125" s="16" t="s">
        <v>181</v>
      </c>
      <c r="B125" s="20">
        <f t="shared" si="14"/>
        <v>115</v>
      </c>
      <c r="C125" s="47">
        <f>'Раздел 2'!E125</f>
        <v>0</v>
      </c>
      <c r="D125" s="30">
        <f t="shared" si="19"/>
        <v>0</v>
      </c>
      <c r="E125" s="30">
        <f t="shared" si="19"/>
        <v>0</v>
      </c>
      <c r="F125" s="30">
        <f t="shared" si="19"/>
        <v>0</v>
      </c>
      <c r="G125" s="30">
        <f t="shared" si="19"/>
        <v>0</v>
      </c>
      <c r="H125" s="30">
        <f t="shared" si="19"/>
        <v>0</v>
      </c>
      <c r="I125" s="46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11">
        <f t="shared" si="13"/>
        <v>0</v>
      </c>
    </row>
    <row r="126" spans="1:34" s="25" customFormat="1" ht="36">
      <c r="A126" s="16" t="s">
        <v>182</v>
      </c>
      <c r="B126" s="20">
        <f t="shared" si="14"/>
        <v>116</v>
      </c>
      <c r="C126" s="47">
        <f>'Раздел 2'!E126</f>
        <v>0</v>
      </c>
      <c r="D126" s="30">
        <f t="shared" si="19"/>
        <v>0</v>
      </c>
      <c r="E126" s="30">
        <f t="shared" si="19"/>
        <v>0</v>
      </c>
      <c r="F126" s="30">
        <f t="shared" si="19"/>
        <v>0</v>
      </c>
      <c r="G126" s="30">
        <f t="shared" si="19"/>
        <v>0</v>
      </c>
      <c r="H126" s="30">
        <f t="shared" si="19"/>
        <v>0</v>
      </c>
      <c r="I126" s="46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11">
        <f t="shared" si="13"/>
        <v>0</v>
      </c>
    </row>
    <row r="127" spans="1:34" s="25" customFormat="1" ht="14.25">
      <c r="A127" s="19" t="s">
        <v>26</v>
      </c>
      <c r="B127" s="20">
        <f t="shared" si="14"/>
        <v>117</v>
      </c>
      <c r="C127" s="47">
        <f>'Раздел 2'!E127</f>
        <v>0</v>
      </c>
      <c r="D127" s="30">
        <f t="shared" si="19"/>
        <v>0</v>
      </c>
      <c r="E127" s="30">
        <f t="shared" si="19"/>
        <v>0</v>
      </c>
      <c r="F127" s="30">
        <f t="shared" si="19"/>
        <v>0</v>
      </c>
      <c r="G127" s="30">
        <f t="shared" si="19"/>
        <v>0</v>
      </c>
      <c r="H127" s="30">
        <f t="shared" si="19"/>
        <v>0</v>
      </c>
      <c r="I127" s="48">
        <f aca="true" t="shared" si="24" ref="I127:P127">I128+I129+I130</f>
        <v>0</v>
      </c>
      <c r="J127" s="30">
        <f t="shared" si="24"/>
        <v>0</v>
      </c>
      <c r="K127" s="30">
        <f t="shared" si="24"/>
        <v>0</v>
      </c>
      <c r="L127" s="30">
        <f t="shared" si="24"/>
        <v>0</v>
      </c>
      <c r="M127" s="30">
        <f t="shared" si="24"/>
        <v>0</v>
      </c>
      <c r="N127" s="30">
        <f t="shared" si="24"/>
        <v>0</v>
      </c>
      <c r="O127" s="30">
        <f t="shared" si="24"/>
        <v>0</v>
      </c>
      <c r="P127" s="30">
        <f t="shared" si="24"/>
        <v>0</v>
      </c>
      <c r="Q127" s="30">
        <f>Q128+Q129+Q130</f>
        <v>0</v>
      </c>
      <c r="R127" s="30">
        <f aca="true" t="shared" si="25" ref="R127:AG127">R128+R129+R130</f>
        <v>0</v>
      </c>
      <c r="S127" s="30">
        <f t="shared" si="25"/>
        <v>0</v>
      </c>
      <c r="T127" s="30">
        <f t="shared" si="25"/>
        <v>0</v>
      </c>
      <c r="U127" s="30">
        <f t="shared" si="25"/>
        <v>0</v>
      </c>
      <c r="V127" s="30">
        <f t="shared" si="25"/>
        <v>0</v>
      </c>
      <c r="W127" s="30">
        <f t="shared" si="25"/>
        <v>0</v>
      </c>
      <c r="X127" s="30">
        <f t="shared" si="25"/>
        <v>0</v>
      </c>
      <c r="Y127" s="30">
        <f t="shared" si="25"/>
        <v>0</v>
      </c>
      <c r="Z127" s="30">
        <f t="shared" si="25"/>
        <v>0</v>
      </c>
      <c r="AA127" s="30">
        <f t="shared" si="25"/>
        <v>0</v>
      </c>
      <c r="AB127" s="30">
        <f t="shared" si="25"/>
        <v>0</v>
      </c>
      <c r="AC127" s="30">
        <f t="shared" si="25"/>
        <v>0</v>
      </c>
      <c r="AD127" s="30">
        <f t="shared" si="25"/>
        <v>0</v>
      </c>
      <c r="AE127" s="30">
        <f t="shared" si="25"/>
        <v>0</v>
      </c>
      <c r="AF127" s="30">
        <f t="shared" si="25"/>
        <v>0</v>
      </c>
      <c r="AG127" s="30">
        <f t="shared" si="25"/>
        <v>0</v>
      </c>
      <c r="AH127" s="11">
        <f t="shared" si="13"/>
        <v>0</v>
      </c>
    </row>
    <row r="128" spans="1:34" s="25" customFormat="1" ht="60">
      <c r="A128" s="16" t="s">
        <v>180</v>
      </c>
      <c r="B128" s="20">
        <f t="shared" si="14"/>
        <v>118</v>
      </c>
      <c r="C128" s="47">
        <f>'Раздел 2'!E128</f>
        <v>0</v>
      </c>
      <c r="D128" s="30">
        <f t="shared" si="19"/>
        <v>0</v>
      </c>
      <c r="E128" s="30">
        <f t="shared" si="19"/>
        <v>0</v>
      </c>
      <c r="F128" s="30">
        <f t="shared" si="19"/>
        <v>0</v>
      </c>
      <c r="G128" s="30">
        <f t="shared" si="19"/>
        <v>0</v>
      </c>
      <c r="H128" s="30">
        <f t="shared" si="19"/>
        <v>0</v>
      </c>
      <c r="I128" s="46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11">
        <f t="shared" si="13"/>
        <v>0</v>
      </c>
    </row>
    <row r="129" spans="1:34" s="25" customFormat="1" ht="36">
      <c r="A129" s="16" t="s">
        <v>181</v>
      </c>
      <c r="B129" s="20">
        <f t="shared" si="14"/>
        <v>119</v>
      </c>
      <c r="C129" s="47">
        <f>'Раздел 2'!E129</f>
        <v>0</v>
      </c>
      <c r="D129" s="30">
        <f t="shared" si="19"/>
        <v>0</v>
      </c>
      <c r="E129" s="30">
        <f t="shared" si="19"/>
        <v>0</v>
      </c>
      <c r="F129" s="30">
        <f t="shared" si="19"/>
        <v>0</v>
      </c>
      <c r="G129" s="30">
        <f t="shared" si="19"/>
        <v>0</v>
      </c>
      <c r="H129" s="30">
        <f t="shared" si="19"/>
        <v>0</v>
      </c>
      <c r="I129" s="46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11">
        <f t="shared" si="13"/>
        <v>0</v>
      </c>
    </row>
    <row r="130" spans="1:34" s="25" customFormat="1" ht="36">
      <c r="A130" s="16" t="s">
        <v>182</v>
      </c>
      <c r="B130" s="20">
        <f t="shared" si="14"/>
        <v>120</v>
      </c>
      <c r="C130" s="47">
        <f>'Раздел 2'!E130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  <c r="I130" s="46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11">
        <f t="shared" si="13"/>
        <v>0</v>
      </c>
    </row>
    <row r="131" spans="1:34" s="25" customFormat="1" ht="14.25">
      <c r="A131" s="19" t="s">
        <v>27</v>
      </c>
      <c r="B131" s="20">
        <f t="shared" si="14"/>
        <v>121</v>
      </c>
      <c r="C131" s="47">
        <f>'Раздел 2'!E131</f>
        <v>0</v>
      </c>
      <c r="D131" s="30">
        <f t="shared" si="19"/>
        <v>0</v>
      </c>
      <c r="E131" s="30">
        <f t="shared" si="19"/>
        <v>0</v>
      </c>
      <c r="F131" s="30">
        <f t="shared" si="19"/>
        <v>0</v>
      </c>
      <c r="G131" s="30">
        <f t="shared" si="19"/>
        <v>0</v>
      </c>
      <c r="H131" s="30">
        <f t="shared" si="19"/>
        <v>0</v>
      </c>
      <c r="I131" s="48">
        <f aca="true" t="shared" si="26" ref="I131:P131">I132+I133+I134</f>
        <v>0</v>
      </c>
      <c r="J131" s="30">
        <f t="shared" si="26"/>
        <v>0</v>
      </c>
      <c r="K131" s="30">
        <f t="shared" si="26"/>
        <v>0</v>
      </c>
      <c r="L131" s="30">
        <f t="shared" si="26"/>
        <v>0</v>
      </c>
      <c r="M131" s="30">
        <f t="shared" si="26"/>
        <v>0</v>
      </c>
      <c r="N131" s="30">
        <f t="shared" si="26"/>
        <v>0</v>
      </c>
      <c r="O131" s="30">
        <f t="shared" si="26"/>
        <v>0</v>
      </c>
      <c r="P131" s="30">
        <f t="shared" si="26"/>
        <v>0</v>
      </c>
      <c r="Q131" s="30">
        <f>Q132+Q133+Q134</f>
        <v>0</v>
      </c>
      <c r="R131" s="30">
        <f aca="true" t="shared" si="27" ref="R131:AG131">R132+R133+R134</f>
        <v>0</v>
      </c>
      <c r="S131" s="30">
        <f t="shared" si="27"/>
        <v>0</v>
      </c>
      <c r="T131" s="30">
        <f t="shared" si="27"/>
        <v>0</v>
      </c>
      <c r="U131" s="30">
        <f t="shared" si="27"/>
        <v>0</v>
      </c>
      <c r="V131" s="30">
        <f t="shared" si="27"/>
        <v>0</v>
      </c>
      <c r="W131" s="30">
        <f t="shared" si="27"/>
        <v>0</v>
      </c>
      <c r="X131" s="30">
        <f t="shared" si="27"/>
        <v>0</v>
      </c>
      <c r="Y131" s="30">
        <f t="shared" si="27"/>
        <v>0</v>
      </c>
      <c r="Z131" s="30">
        <f t="shared" si="27"/>
        <v>0</v>
      </c>
      <c r="AA131" s="30">
        <f t="shared" si="27"/>
        <v>0</v>
      </c>
      <c r="AB131" s="30">
        <f t="shared" si="27"/>
        <v>0</v>
      </c>
      <c r="AC131" s="30">
        <f t="shared" si="27"/>
        <v>0</v>
      </c>
      <c r="AD131" s="30">
        <f t="shared" si="27"/>
        <v>0</v>
      </c>
      <c r="AE131" s="30">
        <f t="shared" si="27"/>
        <v>0</v>
      </c>
      <c r="AF131" s="30">
        <f t="shared" si="27"/>
        <v>0</v>
      </c>
      <c r="AG131" s="30">
        <f t="shared" si="27"/>
        <v>0</v>
      </c>
      <c r="AH131" s="11">
        <f t="shared" si="13"/>
        <v>0</v>
      </c>
    </row>
    <row r="132" spans="1:34" s="25" customFormat="1" ht="60">
      <c r="A132" s="16" t="s">
        <v>180</v>
      </c>
      <c r="B132" s="20">
        <f t="shared" si="14"/>
        <v>122</v>
      </c>
      <c r="C132" s="47">
        <f>'Раздел 2'!E132</f>
        <v>0</v>
      </c>
      <c r="D132" s="30">
        <f t="shared" si="19"/>
        <v>0</v>
      </c>
      <c r="E132" s="30">
        <f t="shared" si="19"/>
        <v>0</v>
      </c>
      <c r="F132" s="30">
        <f t="shared" si="19"/>
        <v>0</v>
      </c>
      <c r="G132" s="30">
        <f t="shared" si="19"/>
        <v>0</v>
      </c>
      <c r="H132" s="30">
        <f t="shared" si="19"/>
        <v>0</v>
      </c>
      <c r="I132" s="46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11">
        <f t="shared" si="13"/>
        <v>0</v>
      </c>
    </row>
    <row r="133" spans="1:34" s="25" customFormat="1" ht="36">
      <c r="A133" s="16" t="s">
        <v>181</v>
      </c>
      <c r="B133" s="20">
        <f t="shared" si="14"/>
        <v>123</v>
      </c>
      <c r="C133" s="47">
        <f>'Раздел 2'!E133</f>
        <v>0</v>
      </c>
      <c r="D133" s="30">
        <f t="shared" si="19"/>
        <v>0</v>
      </c>
      <c r="E133" s="30">
        <f t="shared" si="19"/>
        <v>0</v>
      </c>
      <c r="F133" s="30">
        <f t="shared" si="19"/>
        <v>0</v>
      </c>
      <c r="G133" s="30">
        <f t="shared" si="19"/>
        <v>0</v>
      </c>
      <c r="H133" s="30">
        <f t="shared" si="19"/>
        <v>0</v>
      </c>
      <c r="I133" s="46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11">
        <f t="shared" si="13"/>
        <v>0</v>
      </c>
    </row>
    <row r="134" spans="1:34" s="25" customFormat="1" ht="36">
      <c r="A134" s="16" t="s">
        <v>182</v>
      </c>
      <c r="B134" s="20">
        <f t="shared" si="14"/>
        <v>124</v>
      </c>
      <c r="C134" s="47">
        <f>'Раздел 2'!E134</f>
        <v>0</v>
      </c>
      <c r="D134" s="30">
        <f t="shared" si="19"/>
        <v>0</v>
      </c>
      <c r="E134" s="30">
        <f t="shared" si="19"/>
        <v>0</v>
      </c>
      <c r="F134" s="30">
        <f t="shared" si="19"/>
        <v>0</v>
      </c>
      <c r="G134" s="30">
        <f t="shared" si="19"/>
        <v>0</v>
      </c>
      <c r="H134" s="30">
        <f t="shared" si="19"/>
        <v>0</v>
      </c>
      <c r="I134" s="46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11">
        <f t="shared" si="13"/>
        <v>0</v>
      </c>
    </row>
    <row r="135" spans="1:34" s="25" customFormat="1" ht="14.25">
      <c r="A135" s="19" t="s">
        <v>28</v>
      </c>
      <c r="B135" s="20">
        <f t="shared" si="14"/>
        <v>125</v>
      </c>
      <c r="C135" s="47">
        <f>'Раздел 2'!E135</f>
        <v>0</v>
      </c>
      <c r="D135" s="30">
        <f t="shared" si="19"/>
        <v>0</v>
      </c>
      <c r="E135" s="30">
        <f t="shared" si="19"/>
        <v>0</v>
      </c>
      <c r="F135" s="30">
        <f t="shared" si="19"/>
        <v>0</v>
      </c>
      <c r="G135" s="30">
        <f t="shared" si="19"/>
        <v>0</v>
      </c>
      <c r="H135" s="30">
        <f t="shared" si="19"/>
        <v>0</v>
      </c>
      <c r="I135" s="48">
        <f aca="true" t="shared" si="28" ref="I135:P135">I136+I137+I138</f>
        <v>0</v>
      </c>
      <c r="J135" s="30">
        <f t="shared" si="28"/>
        <v>0</v>
      </c>
      <c r="K135" s="30">
        <f t="shared" si="28"/>
        <v>0</v>
      </c>
      <c r="L135" s="30">
        <f t="shared" si="28"/>
        <v>0</v>
      </c>
      <c r="M135" s="30">
        <f t="shared" si="28"/>
        <v>0</v>
      </c>
      <c r="N135" s="30">
        <f t="shared" si="28"/>
        <v>0</v>
      </c>
      <c r="O135" s="30">
        <f t="shared" si="28"/>
        <v>0</v>
      </c>
      <c r="P135" s="30">
        <f t="shared" si="28"/>
        <v>0</v>
      </c>
      <c r="Q135" s="30">
        <f>Q136+Q137+Q138</f>
        <v>0</v>
      </c>
      <c r="R135" s="30">
        <f aca="true" t="shared" si="29" ref="R135:AG135">R136+R137+R138</f>
        <v>0</v>
      </c>
      <c r="S135" s="30">
        <f t="shared" si="29"/>
        <v>0</v>
      </c>
      <c r="T135" s="30">
        <f t="shared" si="29"/>
        <v>0</v>
      </c>
      <c r="U135" s="30">
        <f t="shared" si="29"/>
        <v>0</v>
      </c>
      <c r="V135" s="30">
        <f t="shared" si="29"/>
        <v>0</v>
      </c>
      <c r="W135" s="30">
        <f t="shared" si="29"/>
        <v>0</v>
      </c>
      <c r="X135" s="30">
        <f t="shared" si="29"/>
        <v>0</v>
      </c>
      <c r="Y135" s="30">
        <f t="shared" si="29"/>
        <v>0</v>
      </c>
      <c r="Z135" s="30">
        <f t="shared" si="29"/>
        <v>0</v>
      </c>
      <c r="AA135" s="30">
        <f t="shared" si="29"/>
        <v>0</v>
      </c>
      <c r="AB135" s="30">
        <f t="shared" si="29"/>
        <v>0</v>
      </c>
      <c r="AC135" s="30">
        <f t="shared" si="29"/>
        <v>0</v>
      </c>
      <c r="AD135" s="30">
        <f t="shared" si="29"/>
        <v>0</v>
      </c>
      <c r="AE135" s="30">
        <f t="shared" si="29"/>
        <v>0</v>
      </c>
      <c r="AF135" s="30">
        <f t="shared" si="29"/>
        <v>0</v>
      </c>
      <c r="AG135" s="30">
        <f t="shared" si="29"/>
        <v>0</v>
      </c>
      <c r="AH135" s="11">
        <f t="shared" si="13"/>
        <v>0</v>
      </c>
    </row>
    <row r="136" spans="1:34" s="25" customFormat="1" ht="60">
      <c r="A136" s="16" t="s">
        <v>180</v>
      </c>
      <c r="B136" s="20">
        <f t="shared" si="14"/>
        <v>126</v>
      </c>
      <c r="C136" s="47">
        <f>'Раздел 2'!E136</f>
        <v>0</v>
      </c>
      <c r="D136" s="30">
        <f t="shared" si="19"/>
        <v>0</v>
      </c>
      <c r="E136" s="30">
        <f t="shared" si="19"/>
        <v>0</v>
      </c>
      <c r="F136" s="30">
        <f t="shared" si="19"/>
        <v>0</v>
      </c>
      <c r="G136" s="30">
        <f t="shared" si="19"/>
        <v>0</v>
      </c>
      <c r="H136" s="30">
        <f t="shared" si="19"/>
        <v>0</v>
      </c>
      <c r="I136" s="46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11">
        <f t="shared" si="13"/>
        <v>0</v>
      </c>
    </row>
    <row r="137" spans="1:34" s="25" customFormat="1" ht="36">
      <c r="A137" s="16" t="s">
        <v>181</v>
      </c>
      <c r="B137" s="20">
        <f t="shared" si="14"/>
        <v>127</v>
      </c>
      <c r="C137" s="47">
        <f>'Раздел 2'!E137</f>
        <v>0</v>
      </c>
      <c r="D137" s="30">
        <f t="shared" si="19"/>
        <v>0</v>
      </c>
      <c r="E137" s="30">
        <f t="shared" si="19"/>
        <v>0</v>
      </c>
      <c r="F137" s="30">
        <f t="shared" si="19"/>
        <v>0</v>
      </c>
      <c r="G137" s="30">
        <f t="shared" si="19"/>
        <v>0</v>
      </c>
      <c r="H137" s="30">
        <f t="shared" si="19"/>
        <v>0</v>
      </c>
      <c r="I137" s="46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11">
        <f t="shared" si="13"/>
        <v>0</v>
      </c>
    </row>
    <row r="138" spans="1:34" s="25" customFormat="1" ht="36">
      <c r="A138" s="16" t="s">
        <v>182</v>
      </c>
      <c r="B138" s="20">
        <f t="shared" si="14"/>
        <v>128</v>
      </c>
      <c r="C138" s="47">
        <f>'Раздел 2'!E138</f>
        <v>0</v>
      </c>
      <c r="D138" s="30">
        <f t="shared" si="19"/>
        <v>0</v>
      </c>
      <c r="E138" s="30">
        <f t="shared" si="19"/>
        <v>0</v>
      </c>
      <c r="F138" s="30">
        <f t="shared" si="19"/>
        <v>0</v>
      </c>
      <c r="G138" s="30">
        <f t="shared" si="19"/>
        <v>0</v>
      </c>
      <c r="H138" s="30">
        <f t="shared" si="19"/>
        <v>0</v>
      </c>
      <c r="I138" s="46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11">
        <f t="shared" si="13"/>
        <v>0</v>
      </c>
    </row>
    <row r="139" spans="1:34" s="25" customFormat="1" ht="14.25">
      <c r="A139" s="19" t="s">
        <v>183</v>
      </c>
      <c r="B139" s="20">
        <f t="shared" si="14"/>
        <v>129</v>
      </c>
      <c r="C139" s="47">
        <f>'Раздел 2'!E139</f>
        <v>0</v>
      </c>
      <c r="D139" s="30">
        <f t="shared" si="19"/>
        <v>0</v>
      </c>
      <c r="E139" s="30">
        <f t="shared" si="19"/>
        <v>0</v>
      </c>
      <c r="F139" s="30">
        <f t="shared" si="19"/>
        <v>0</v>
      </c>
      <c r="G139" s="30">
        <f t="shared" si="19"/>
        <v>0</v>
      </c>
      <c r="H139" s="30">
        <f t="shared" si="19"/>
        <v>0</v>
      </c>
      <c r="I139" s="48">
        <f aca="true" t="shared" si="30" ref="I139:P139">I140+I141+I142</f>
        <v>0</v>
      </c>
      <c r="J139" s="30">
        <f t="shared" si="30"/>
        <v>0</v>
      </c>
      <c r="K139" s="30">
        <f t="shared" si="30"/>
        <v>0</v>
      </c>
      <c r="L139" s="30">
        <f t="shared" si="30"/>
        <v>0</v>
      </c>
      <c r="M139" s="30">
        <f t="shared" si="30"/>
        <v>0</v>
      </c>
      <c r="N139" s="30">
        <f t="shared" si="30"/>
        <v>0</v>
      </c>
      <c r="O139" s="30">
        <f t="shared" si="30"/>
        <v>0</v>
      </c>
      <c r="P139" s="30">
        <f t="shared" si="30"/>
        <v>0</v>
      </c>
      <c r="Q139" s="30">
        <f>Q140+Q141+Q142</f>
        <v>0</v>
      </c>
      <c r="R139" s="30">
        <f aca="true" t="shared" si="31" ref="R139:AG139">R140+R141+R142</f>
        <v>0</v>
      </c>
      <c r="S139" s="30">
        <f t="shared" si="31"/>
        <v>0</v>
      </c>
      <c r="T139" s="30">
        <f t="shared" si="31"/>
        <v>0</v>
      </c>
      <c r="U139" s="30">
        <f t="shared" si="31"/>
        <v>0</v>
      </c>
      <c r="V139" s="30">
        <f t="shared" si="31"/>
        <v>0</v>
      </c>
      <c r="W139" s="30">
        <f t="shared" si="31"/>
        <v>0</v>
      </c>
      <c r="X139" s="30">
        <f t="shared" si="31"/>
        <v>0</v>
      </c>
      <c r="Y139" s="30">
        <f t="shared" si="31"/>
        <v>0</v>
      </c>
      <c r="Z139" s="30">
        <f t="shared" si="31"/>
        <v>0</v>
      </c>
      <c r="AA139" s="30">
        <f t="shared" si="31"/>
        <v>0</v>
      </c>
      <c r="AB139" s="30">
        <f t="shared" si="31"/>
        <v>0</v>
      </c>
      <c r="AC139" s="30">
        <f t="shared" si="31"/>
        <v>0</v>
      </c>
      <c r="AD139" s="30">
        <f t="shared" si="31"/>
        <v>0</v>
      </c>
      <c r="AE139" s="30">
        <f t="shared" si="31"/>
        <v>0</v>
      </c>
      <c r="AF139" s="30">
        <f t="shared" si="31"/>
        <v>0</v>
      </c>
      <c r="AG139" s="30">
        <f t="shared" si="31"/>
        <v>0</v>
      </c>
      <c r="AH139" s="11">
        <f t="shared" si="13"/>
        <v>0</v>
      </c>
    </row>
    <row r="140" spans="1:34" s="25" customFormat="1" ht="60">
      <c r="A140" s="16" t="s">
        <v>180</v>
      </c>
      <c r="B140" s="20">
        <f t="shared" si="14"/>
        <v>130</v>
      </c>
      <c r="C140" s="47">
        <f>'Раздел 2'!E140</f>
        <v>0</v>
      </c>
      <c r="D140" s="30">
        <f t="shared" si="19"/>
        <v>0</v>
      </c>
      <c r="E140" s="30">
        <f t="shared" si="19"/>
        <v>0</v>
      </c>
      <c r="F140" s="30">
        <f t="shared" si="19"/>
        <v>0</v>
      </c>
      <c r="G140" s="30">
        <f t="shared" si="19"/>
        <v>0</v>
      </c>
      <c r="H140" s="30">
        <f t="shared" si="19"/>
        <v>0</v>
      </c>
      <c r="I140" s="46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11">
        <f>IF((D140=I140+N140+S140+X140+AC140)*OR(E140=J140+O140+T140+Y140+AD140)*OR(F140=K140+P140+U140+Z140+AE140)*OR(G140=L140+Q140+V140+AA140+AF140)*OR(H140=M140+R140+W140+AB140+AG140),,"!!!")</f>
        <v>0</v>
      </c>
    </row>
    <row r="141" spans="1:34" s="25" customFormat="1" ht="36">
      <c r="A141" s="16" t="s">
        <v>181</v>
      </c>
      <c r="B141" s="20">
        <f t="shared" si="14"/>
        <v>131</v>
      </c>
      <c r="C141" s="47">
        <f>'Раздел 2'!E141</f>
        <v>0</v>
      </c>
      <c r="D141" s="30">
        <f t="shared" si="19"/>
        <v>0</v>
      </c>
      <c r="E141" s="30">
        <f t="shared" si="19"/>
        <v>0</v>
      </c>
      <c r="F141" s="30">
        <f t="shared" si="19"/>
        <v>0</v>
      </c>
      <c r="G141" s="30">
        <f t="shared" si="19"/>
        <v>0</v>
      </c>
      <c r="H141" s="30">
        <f t="shared" si="19"/>
        <v>0</v>
      </c>
      <c r="I141" s="46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11">
        <f>IF((D141=I141+N141+S141+X141+AC141)*OR(E141=J141+O141+T141+Y141+AD141)*OR(F141=K141+P141+U141+Z141+AE141)*OR(G141=L141+Q141+V141+AA141+AF141)*OR(H141=M141+R141+W141+AB141+AG141),,"!!!")</f>
        <v>0</v>
      </c>
    </row>
    <row r="142" spans="1:34" s="25" customFormat="1" ht="36">
      <c r="A142" s="16" t="s">
        <v>182</v>
      </c>
      <c r="B142" s="20">
        <f t="shared" si="14"/>
        <v>132</v>
      </c>
      <c r="C142" s="47">
        <f>'Раздел 2'!E142</f>
        <v>0</v>
      </c>
      <c r="D142" s="30">
        <f t="shared" si="19"/>
        <v>0</v>
      </c>
      <c r="E142" s="30">
        <f t="shared" si="19"/>
        <v>0</v>
      </c>
      <c r="F142" s="30">
        <f t="shared" si="19"/>
        <v>0</v>
      </c>
      <c r="G142" s="30">
        <f t="shared" si="19"/>
        <v>0</v>
      </c>
      <c r="H142" s="30">
        <f t="shared" si="19"/>
        <v>0</v>
      </c>
      <c r="I142" s="46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11">
        <f>IF((D142=I142+N142+S142+X142+AC142)*OR(E142=J142+O142+T142+Y142+AD142)*OR(F142=K142+P142+U142+Z142+AE142)*OR(G142=L142+Q142+V142+AA142+AF142)*OR(H142=M142+R142+W142+AB142+AG142),,"!!!")</f>
        <v>0</v>
      </c>
    </row>
  </sheetData>
  <sheetProtection password="CF00" sheet="1"/>
  <mergeCells count="13">
    <mergeCell ref="D8:H8"/>
    <mergeCell ref="I8:M8"/>
    <mergeCell ref="N8:R8"/>
    <mergeCell ref="S8:W8"/>
    <mergeCell ref="X8:AB8"/>
    <mergeCell ref="AC8:AG8"/>
    <mergeCell ref="A1:AG1"/>
    <mergeCell ref="A3:AG3"/>
    <mergeCell ref="A6:AG6"/>
    <mergeCell ref="A7:A9"/>
    <mergeCell ref="B7:B9"/>
    <mergeCell ref="C7:C9"/>
    <mergeCell ref="D7:AG7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2"/>
  <sheetViews>
    <sheetView showGridLines="0" showZeros="0" zoomScale="115" zoomScaleNormal="115" zoomScalePageLayoutView="0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1" sqref="C21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3" width="5.8515625" style="25" bestFit="1" customWidth="1"/>
    <col min="4" max="47" width="4.7109375" style="25" customWidth="1"/>
    <col min="48" max="48" width="4.7109375" style="27" customWidth="1"/>
    <col min="49" max="53" width="4.7109375" style="25" customWidth="1"/>
    <col min="54" max="54" width="2.7109375" style="25" customWidth="1"/>
    <col min="55" max="16384" width="9.140625" style="33" customWidth="1"/>
  </cols>
  <sheetData>
    <row r="1" spans="1:48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39"/>
      <c r="AD1" s="39"/>
      <c r="AE1" s="39"/>
      <c r="AF1" s="39"/>
      <c r="AG1" s="39"/>
      <c r="AV1" s="27"/>
    </row>
    <row r="2" spans="3:53" s="3" customFormat="1" ht="12">
      <c r="C2" s="12">
        <f aca="true" t="shared" si="0" ref="C2:BA2"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t="shared" si="0"/>
        <v>0</v>
      </c>
      <c r="E2" s="12">
        <f t="shared" si="0"/>
        <v>0</v>
      </c>
      <c r="F2" s="12">
        <f t="shared" si="0"/>
        <v>0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  <c r="Q2" s="12">
        <f t="shared" si="0"/>
        <v>0</v>
      </c>
      <c r="R2" s="12">
        <f t="shared" si="0"/>
        <v>0</v>
      </c>
      <c r="S2" s="12">
        <f t="shared" si="0"/>
        <v>0</v>
      </c>
      <c r="T2" s="12">
        <f t="shared" si="0"/>
        <v>0</v>
      </c>
      <c r="U2" s="12">
        <f t="shared" si="0"/>
        <v>0</v>
      </c>
      <c r="V2" s="12">
        <f t="shared" si="0"/>
        <v>0</v>
      </c>
      <c r="W2" s="12">
        <f t="shared" si="0"/>
        <v>0</v>
      </c>
      <c r="X2" s="12">
        <f t="shared" si="0"/>
        <v>0</v>
      </c>
      <c r="Y2" s="12">
        <f t="shared" si="0"/>
        <v>0</v>
      </c>
      <c r="Z2" s="12">
        <f t="shared" si="0"/>
        <v>0</v>
      </c>
      <c r="AA2" s="12">
        <f t="shared" si="0"/>
        <v>0</v>
      </c>
      <c r="AB2" s="12">
        <f t="shared" si="0"/>
        <v>0</v>
      </c>
      <c r="AC2" s="12">
        <f t="shared" si="0"/>
        <v>0</v>
      </c>
      <c r="AD2" s="12">
        <f t="shared" si="0"/>
        <v>0</v>
      </c>
      <c r="AE2" s="12">
        <f t="shared" si="0"/>
        <v>0</v>
      </c>
      <c r="AF2" s="12">
        <f t="shared" si="0"/>
        <v>0</v>
      </c>
      <c r="AG2" s="12">
        <f t="shared" si="0"/>
        <v>0</v>
      </c>
      <c r="AH2" s="12">
        <f t="shared" si="0"/>
        <v>0</v>
      </c>
      <c r="AI2" s="12">
        <f t="shared" si="0"/>
        <v>0</v>
      </c>
      <c r="AJ2" s="12">
        <f t="shared" si="0"/>
        <v>0</v>
      </c>
      <c r="AK2" s="12">
        <f t="shared" si="0"/>
        <v>0</v>
      </c>
      <c r="AL2" s="12">
        <f t="shared" si="0"/>
        <v>0</v>
      </c>
      <c r="AM2" s="12">
        <f t="shared" si="0"/>
        <v>0</v>
      </c>
      <c r="AN2" s="12">
        <f t="shared" si="0"/>
        <v>0</v>
      </c>
      <c r="AO2" s="12">
        <f t="shared" si="0"/>
        <v>0</v>
      </c>
      <c r="AP2" s="12">
        <f t="shared" si="0"/>
        <v>0</v>
      </c>
      <c r="AQ2" s="12">
        <f t="shared" si="0"/>
        <v>0</v>
      </c>
      <c r="AR2" s="12">
        <f t="shared" si="0"/>
        <v>0</v>
      </c>
      <c r="AS2" s="12">
        <f t="shared" si="0"/>
        <v>0</v>
      </c>
      <c r="AT2" s="12">
        <f t="shared" si="0"/>
        <v>0</v>
      </c>
      <c r="AU2" s="12">
        <f t="shared" si="0"/>
        <v>0</v>
      </c>
      <c r="AV2" s="12">
        <f t="shared" si="0"/>
        <v>0</v>
      </c>
      <c r="AW2" s="12">
        <f t="shared" si="0"/>
        <v>0</v>
      </c>
      <c r="AX2" s="12">
        <f t="shared" si="0"/>
        <v>0</v>
      </c>
      <c r="AY2" s="12">
        <f t="shared" si="0"/>
        <v>0</v>
      </c>
      <c r="AZ2" s="12">
        <f t="shared" si="0"/>
        <v>0</v>
      </c>
      <c r="BA2" s="12">
        <f t="shared" si="0"/>
        <v>0</v>
      </c>
    </row>
    <row r="3" spans="1:33" s="3" customFormat="1" ht="12.75" customHeight="1">
      <c r="A3" s="130" t="s">
        <v>225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35"/>
      <c r="AD3" s="35"/>
      <c r="AE3" s="35"/>
      <c r="AF3" s="35"/>
      <c r="AG3" s="35"/>
    </row>
    <row r="4" s="3" customFormat="1" ht="6" customHeight="1">
      <c r="B4" s="5"/>
    </row>
    <row r="5" s="3" customFormat="1" ht="6" customHeight="1">
      <c r="B5" s="5"/>
    </row>
    <row r="6" spans="1:33" s="3" customFormat="1" ht="12.75" customHeight="1">
      <c r="A6" s="140" t="s">
        <v>185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44"/>
      <c r="AD6" s="44"/>
      <c r="AE6" s="44"/>
      <c r="AF6" s="44"/>
      <c r="AG6" s="44"/>
    </row>
    <row r="7" spans="1:53" s="3" customFormat="1" ht="12" customHeight="1">
      <c r="A7" s="138" t="s">
        <v>40</v>
      </c>
      <c r="B7" s="141" t="s">
        <v>22</v>
      </c>
      <c r="C7" s="142" t="s">
        <v>216</v>
      </c>
      <c r="D7" s="144" t="s">
        <v>217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144" t="s">
        <v>217</v>
      </c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6"/>
    </row>
    <row r="8" spans="1:53" s="3" customFormat="1" ht="35.25" customHeight="1">
      <c r="A8" s="138"/>
      <c r="B8" s="141"/>
      <c r="C8" s="156"/>
      <c r="D8" s="139" t="s">
        <v>46</v>
      </c>
      <c r="E8" s="139"/>
      <c r="F8" s="139"/>
      <c r="G8" s="139"/>
      <c r="H8" s="139"/>
      <c r="I8" s="138" t="s">
        <v>226</v>
      </c>
      <c r="J8" s="138"/>
      <c r="K8" s="138"/>
      <c r="L8" s="138"/>
      <c r="M8" s="138"/>
      <c r="N8" s="138" t="s">
        <v>227</v>
      </c>
      <c r="O8" s="138"/>
      <c r="P8" s="138"/>
      <c r="Q8" s="138"/>
      <c r="R8" s="138"/>
      <c r="S8" s="138" t="s">
        <v>228</v>
      </c>
      <c r="T8" s="160"/>
      <c r="U8" s="160"/>
      <c r="V8" s="160"/>
      <c r="W8" s="160"/>
      <c r="X8" s="160" t="s">
        <v>229</v>
      </c>
      <c r="Y8" s="160"/>
      <c r="Z8" s="160"/>
      <c r="AA8" s="160"/>
      <c r="AB8" s="160"/>
      <c r="AC8" s="138" t="s">
        <v>230</v>
      </c>
      <c r="AD8" s="138"/>
      <c r="AE8" s="138"/>
      <c r="AF8" s="138"/>
      <c r="AG8" s="138"/>
      <c r="AH8" s="138" t="s">
        <v>231</v>
      </c>
      <c r="AI8" s="138"/>
      <c r="AJ8" s="138"/>
      <c r="AK8" s="138"/>
      <c r="AL8" s="138"/>
      <c r="AM8" s="138" t="s">
        <v>232</v>
      </c>
      <c r="AN8" s="138"/>
      <c r="AO8" s="138"/>
      <c r="AP8" s="138"/>
      <c r="AQ8" s="138"/>
      <c r="AR8" s="138" t="s">
        <v>233</v>
      </c>
      <c r="AS8" s="160"/>
      <c r="AT8" s="160"/>
      <c r="AU8" s="160"/>
      <c r="AV8" s="160"/>
      <c r="AW8" s="138" t="s">
        <v>234</v>
      </c>
      <c r="AX8" s="160"/>
      <c r="AY8" s="160"/>
      <c r="AZ8" s="160"/>
      <c r="BA8" s="160"/>
    </row>
    <row r="9" spans="1:53" s="3" customFormat="1" ht="24">
      <c r="A9" s="138"/>
      <c r="B9" s="141"/>
      <c r="C9" s="157"/>
      <c r="D9" s="40">
        <v>1</v>
      </c>
      <c r="E9" s="40">
        <v>2</v>
      </c>
      <c r="F9" s="40">
        <v>3</v>
      </c>
      <c r="G9" s="40" t="s">
        <v>223</v>
      </c>
      <c r="H9" s="40" t="s">
        <v>224</v>
      </c>
      <c r="I9" s="42">
        <v>1</v>
      </c>
      <c r="J9" s="42">
        <v>2</v>
      </c>
      <c r="K9" s="42">
        <v>3</v>
      </c>
      <c r="L9" s="42" t="s">
        <v>223</v>
      </c>
      <c r="M9" s="42" t="s">
        <v>224</v>
      </c>
      <c r="N9" s="42">
        <v>1</v>
      </c>
      <c r="O9" s="42">
        <v>2</v>
      </c>
      <c r="P9" s="42">
        <v>3</v>
      </c>
      <c r="Q9" s="42" t="s">
        <v>223</v>
      </c>
      <c r="R9" s="42" t="s">
        <v>224</v>
      </c>
      <c r="S9" s="42">
        <v>1</v>
      </c>
      <c r="T9" s="42">
        <v>2</v>
      </c>
      <c r="U9" s="42">
        <v>3</v>
      </c>
      <c r="V9" s="42" t="s">
        <v>223</v>
      </c>
      <c r="W9" s="42" t="s">
        <v>224</v>
      </c>
      <c r="X9" s="42">
        <v>1</v>
      </c>
      <c r="Y9" s="42">
        <v>2</v>
      </c>
      <c r="Z9" s="42">
        <v>3</v>
      </c>
      <c r="AA9" s="42" t="s">
        <v>223</v>
      </c>
      <c r="AB9" s="42" t="s">
        <v>224</v>
      </c>
      <c r="AC9" s="42">
        <v>1</v>
      </c>
      <c r="AD9" s="42">
        <v>2</v>
      </c>
      <c r="AE9" s="42">
        <v>3</v>
      </c>
      <c r="AF9" s="42" t="s">
        <v>223</v>
      </c>
      <c r="AG9" s="42" t="s">
        <v>224</v>
      </c>
      <c r="AH9" s="42">
        <v>1</v>
      </c>
      <c r="AI9" s="42">
        <v>2</v>
      </c>
      <c r="AJ9" s="42">
        <v>3</v>
      </c>
      <c r="AK9" s="42" t="s">
        <v>223</v>
      </c>
      <c r="AL9" s="42" t="s">
        <v>224</v>
      </c>
      <c r="AM9" s="42">
        <v>1</v>
      </c>
      <c r="AN9" s="42">
        <v>2</v>
      </c>
      <c r="AO9" s="42">
        <v>3</v>
      </c>
      <c r="AP9" s="42" t="s">
        <v>223</v>
      </c>
      <c r="AQ9" s="42" t="s">
        <v>224</v>
      </c>
      <c r="AR9" s="42">
        <v>1</v>
      </c>
      <c r="AS9" s="42">
        <v>2</v>
      </c>
      <c r="AT9" s="42">
        <v>3</v>
      </c>
      <c r="AU9" s="42" t="s">
        <v>223</v>
      </c>
      <c r="AV9" s="42" t="s">
        <v>224</v>
      </c>
      <c r="AW9" s="42">
        <v>1</v>
      </c>
      <c r="AX9" s="42">
        <v>2</v>
      </c>
      <c r="AY9" s="42">
        <v>3</v>
      </c>
      <c r="AZ9" s="42" t="s">
        <v>223</v>
      </c>
      <c r="BA9" s="42" t="s">
        <v>224</v>
      </c>
    </row>
    <row r="10" spans="1:54" s="10" customFormat="1" ht="12">
      <c r="A10" s="8">
        <v>1</v>
      </c>
      <c r="B10" s="14">
        <f>1+A10</f>
        <v>2</v>
      </c>
      <c r="C10" s="73">
        <f>1+B10</f>
        <v>3</v>
      </c>
      <c r="D10" s="15">
        <f aca="true" t="shared" si="1" ref="D10:M10">1+C10</f>
        <v>4</v>
      </c>
      <c r="E10" s="15">
        <f t="shared" si="1"/>
        <v>5</v>
      </c>
      <c r="F10" s="15">
        <f t="shared" si="1"/>
        <v>6</v>
      </c>
      <c r="G10" s="15">
        <f t="shared" si="1"/>
        <v>7</v>
      </c>
      <c r="H10" s="15">
        <f t="shared" si="1"/>
        <v>8</v>
      </c>
      <c r="I10" s="14">
        <f>1+H10</f>
        <v>9</v>
      </c>
      <c r="J10" s="14">
        <f>1+I10</f>
        <v>10</v>
      </c>
      <c r="K10" s="14">
        <f>1+J10</f>
        <v>11</v>
      </c>
      <c r="L10" s="14">
        <f>1+K10</f>
        <v>12</v>
      </c>
      <c r="M10" s="14">
        <f t="shared" si="1"/>
        <v>13</v>
      </c>
      <c r="N10" s="14">
        <f>1+M10</f>
        <v>14</v>
      </c>
      <c r="O10" s="14">
        <f>1+N10</f>
        <v>15</v>
      </c>
      <c r="P10" s="14">
        <f>1+O10</f>
        <v>16</v>
      </c>
      <c r="Q10" s="14">
        <f>1+P10</f>
        <v>17</v>
      </c>
      <c r="R10" s="14">
        <f aca="true" t="shared" si="2" ref="R10:BA10">1+Q10</f>
        <v>18</v>
      </c>
      <c r="S10" s="14">
        <f t="shared" si="2"/>
        <v>19</v>
      </c>
      <c r="T10" s="14">
        <f t="shared" si="2"/>
        <v>20</v>
      </c>
      <c r="U10" s="14">
        <f t="shared" si="2"/>
        <v>21</v>
      </c>
      <c r="V10" s="14">
        <f t="shared" si="2"/>
        <v>22</v>
      </c>
      <c r="W10" s="14">
        <f t="shared" si="2"/>
        <v>23</v>
      </c>
      <c r="X10" s="14">
        <f t="shared" si="2"/>
        <v>24</v>
      </c>
      <c r="Y10" s="14">
        <f t="shared" si="2"/>
        <v>25</v>
      </c>
      <c r="Z10" s="14">
        <f t="shared" si="2"/>
        <v>26</v>
      </c>
      <c r="AA10" s="14">
        <f t="shared" si="2"/>
        <v>27</v>
      </c>
      <c r="AB10" s="14">
        <f t="shared" si="2"/>
        <v>28</v>
      </c>
      <c r="AC10" s="14">
        <f t="shared" si="2"/>
        <v>29</v>
      </c>
      <c r="AD10" s="14">
        <f t="shared" si="2"/>
        <v>30</v>
      </c>
      <c r="AE10" s="14">
        <f t="shared" si="2"/>
        <v>31</v>
      </c>
      <c r="AF10" s="14">
        <f t="shared" si="2"/>
        <v>32</v>
      </c>
      <c r="AG10" s="14">
        <f t="shared" si="2"/>
        <v>33</v>
      </c>
      <c r="AH10" s="14">
        <f t="shared" si="2"/>
        <v>34</v>
      </c>
      <c r="AI10" s="14">
        <f t="shared" si="2"/>
        <v>35</v>
      </c>
      <c r="AJ10" s="14">
        <f t="shared" si="2"/>
        <v>36</v>
      </c>
      <c r="AK10" s="14">
        <f t="shared" si="2"/>
        <v>37</v>
      </c>
      <c r="AL10" s="14">
        <f t="shared" si="2"/>
        <v>38</v>
      </c>
      <c r="AM10" s="14">
        <f t="shared" si="2"/>
        <v>39</v>
      </c>
      <c r="AN10" s="14">
        <f t="shared" si="2"/>
        <v>40</v>
      </c>
      <c r="AO10" s="14">
        <f t="shared" si="2"/>
        <v>41</v>
      </c>
      <c r="AP10" s="14">
        <f t="shared" si="2"/>
        <v>42</v>
      </c>
      <c r="AQ10" s="14">
        <f t="shared" si="2"/>
        <v>43</v>
      </c>
      <c r="AR10" s="14">
        <f t="shared" si="2"/>
        <v>44</v>
      </c>
      <c r="AS10" s="14">
        <f t="shared" si="2"/>
        <v>45</v>
      </c>
      <c r="AT10" s="14">
        <f t="shared" si="2"/>
        <v>46</v>
      </c>
      <c r="AU10" s="14">
        <f t="shared" si="2"/>
        <v>47</v>
      </c>
      <c r="AV10" s="14">
        <f t="shared" si="2"/>
        <v>48</v>
      </c>
      <c r="AW10" s="14">
        <f t="shared" si="2"/>
        <v>49</v>
      </c>
      <c r="AX10" s="14">
        <f t="shared" si="2"/>
        <v>50</v>
      </c>
      <c r="AY10" s="14">
        <f t="shared" si="2"/>
        <v>51</v>
      </c>
      <c r="AZ10" s="14">
        <f t="shared" si="2"/>
        <v>52</v>
      </c>
      <c r="BA10" s="14">
        <f t="shared" si="2"/>
        <v>53</v>
      </c>
      <c r="BB10" s="45"/>
    </row>
    <row r="11" spans="1:54" s="25" customFormat="1" ht="14.25">
      <c r="A11" s="16" t="s">
        <v>63</v>
      </c>
      <c r="B11" s="17" t="s">
        <v>31</v>
      </c>
      <c r="C11" s="47">
        <f>'Раздел 2'!E11</f>
        <v>0</v>
      </c>
      <c r="D11" s="30">
        <f>I11+N11+S11+X11+AC11+AH11+AM11+AR11+AW11</f>
        <v>0</v>
      </c>
      <c r="E11" s="30">
        <f>J11+O11+T11+Y11+AD11+AI11+AN11+AS11+AX11</f>
        <v>0</v>
      </c>
      <c r="F11" s="30">
        <f>K11+P11+U11+Z11+AE11+AJ11+AO11+AT11+AY11</f>
        <v>0</v>
      </c>
      <c r="G11" s="30">
        <f>L11+Q11+V11+AA11+AF11+AK11+AP11+AU11+AZ11</f>
        <v>0</v>
      </c>
      <c r="H11" s="30">
        <f>M11+R11+W11+AB11+AG11+AL11+AQ11+AV11+BA11</f>
        <v>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11">
        <f>IF((D11=I11+N11+S11+X11+AC11+AH11+AM11+AR11+AW11)*OR(E11=J11+O11+T11+Y11+AD11+AI11+AN11+AS11+AX11)*OR(F11=K11+P11+U11+Z11+AE11+AJ11+AO11+AT11+AY11)*OR(G11=L11+Q11+V11+AA11+AF11+AK11+AP11+AU11+AZ11)*OR(H11=M11+R11+W11+AB11+AG11+AL11+AQ11+AV11+BA11),,"!!!")</f>
        <v>0</v>
      </c>
    </row>
    <row r="12" spans="1:54" s="25" customFormat="1" ht="24">
      <c r="A12" s="16" t="s">
        <v>64</v>
      </c>
      <c r="B12" s="17" t="s">
        <v>33</v>
      </c>
      <c r="C12" s="47">
        <f>'Раздел 2'!E12</f>
        <v>0</v>
      </c>
      <c r="D12" s="30">
        <f aca="true" t="shared" si="3" ref="D12:H62">I12+N12+S12+X12+AC12+AH12+AM12+AR12+AW12</f>
        <v>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11">
        <f aca="true" t="shared" si="4" ref="BB12:BB75">IF((D12=I12+N12+S12+X12+AC12+AH12+AM12+AR12+AW12)*OR(E12=J12+O12+T12+Y12+AD12+AI12+AN12+AS12+AX12)*OR(F12=K12+P12+U12+Z12+AE12+AJ12+AO12+AT12+AY12)*OR(G12=L12+Q12+V12+AA12+AF12+AK12+AP12+AU12+AZ12)*OR(H12=M12+R12+W12+AB12+AG12+AL12+AQ12+AV12+BA12),,"!!!")</f>
        <v>0</v>
      </c>
    </row>
    <row r="13" spans="1:54" s="25" customFormat="1" ht="14.25">
      <c r="A13" s="16" t="s">
        <v>65</v>
      </c>
      <c r="B13" s="17" t="s">
        <v>35</v>
      </c>
      <c r="C13" s="47">
        <f>'Раздел 2'!E13</f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11">
        <f t="shared" si="4"/>
        <v>0</v>
      </c>
    </row>
    <row r="14" spans="1:54" s="25" customFormat="1" ht="14.25">
      <c r="A14" s="16" t="s">
        <v>66</v>
      </c>
      <c r="B14" s="17" t="s">
        <v>37</v>
      </c>
      <c r="C14" s="47">
        <f>'Раздел 2'!E14</f>
        <v>0</v>
      </c>
      <c r="D14" s="30">
        <f t="shared" si="3"/>
        <v>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11">
        <f t="shared" si="4"/>
        <v>0</v>
      </c>
    </row>
    <row r="15" spans="1:54" s="25" customFormat="1" ht="14.25">
      <c r="A15" s="19" t="s">
        <v>67</v>
      </c>
      <c r="B15" s="17" t="s">
        <v>68</v>
      </c>
      <c r="C15" s="47">
        <f>'Раздел 2'!E15</f>
        <v>0</v>
      </c>
      <c r="D15" s="30">
        <f t="shared" si="3"/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11">
        <f t="shared" si="4"/>
        <v>0</v>
      </c>
    </row>
    <row r="16" spans="1:54" s="25" customFormat="1" ht="14.25">
      <c r="A16" s="19" t="s">
        <v>69</v>
      </c>
      <c r="B16" s="17" t="s">
        <v>70</v>
      </c>
      <c r="C16" s="47">
        <f>'Раздел 2'!E16</f>
        <v>0</v>
      </c>
      <c r="D16" s="30">
        <f t="shared" si="3"/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11">
        <f t="shared" si="4"/>
        <v>0</v>
      </c>
    </row>
    <row r="17" spans="1:54" s="25" customFormat="1" ht="14.25">
      <c r="A17" s="19" t="s">
        <v>71</v>
      </c>
      <c r="B17" s="17" t="s">
        <v>72</v>
      </c>
      <c r="C17" s="47">
        <f>'Раздел 2'!E17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11">
        <f t="shared" si="4"/>
        <v>0</v>
      </c>
    </row>
    <row r="18" spans="1:54" s="25" customFormat="1" ht="14.25">
      <c r="A18" s="19" t="s">
        <v>73</v>
      </c>
      <c r="B18" s="17" t="s">
        <v>74</v>
      </c>
      <c r="C18" s="47">
        <f>'Раздел 2'!E18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11">
        <f t="shared" si="4"/>
        <v>0</v>
      </c>
    </row>
    <row r="19" spans="1:54" s="25" customFormat="1" ht="14.25">
      <c r="A19" s="19" t="s">
        <v>75</v>
      </c>
      <c r="B19" s="17" t="s">
        <v>76</v>
      </c>
      <c r="C19" s="47">
        <f>'Раздел 2'!E19</f>
        <v>0</v>
      </c>
      <c r="D19" s="30">
        <f t="shared" si="3"/>
        <v>0</v>
      </c>
      <c r="E19" s="30">
        <f t="shared" si="3"/>
        <v>0</v>
      </c>
      <c r="F19" s="30">
        <f t="shared" si="3"/>
        <v>0</v>
      </c>
      <c r="G19" s="30">
        <f t="shared" si="3"/>
        <v>0</v>
      </c>
      <c r="H19" s="30">
        <f t="shared" si="3"/>
        <v>0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11">
        <f t="shared" si="4"/>
        <v>0</v>
      </c>
    </row>
    <row r="20" spans="1:54" s="25" customFormat="1" ht="14.25">
      <c r="A20" s="19" t="s">
        <v>77</v>
      </c>
      <c r="B20" s="17">
        <f>1+B19</f>
        <v>10</v>
      </c>
      <c r="C20" s="47">
        <f>'Раздел 2'!E20</f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11">
        <f t="shared" si="4"/>
        <v>0</v>
      </c>
    </row>
    <row r="21" spans="1:54" s="25" customFormat="1" ht="24">
      <c r="A21" s="16" t="s">
        <v>78</v>
      </c>
      <c r="B21" s="17">
        <f aca="true" t="shared" si="5" ref="B21:B84">1+B20</f>
        <v>11</v>
      </c>
      <c r="C21" s="47">
        <f>'Раздел 2'!E21</f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  <c r="H21" s="30">
        <f t="shared" si="3"/>
        <v>0</v>
      </c>
      <c r="I21" s="30">
        <f aca="true" t="shared" si="6" ref="I21:P21">I22+I23</f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0">
        <f t="shared" si="6"/>
        <v>0</v>
      </c>
      <c r="Q21" s="30">
        <f>Q22+Q23</f>
        <v>0</v>
      </c>
      <c r="R21" s="30">
        <f aca="true" t="shared" si="7" ref="R21:BA21">R22+R23</f>
        <v>0</v>
      </c>
      <c r="S21" s="30">
        <f t="shared" si="7"/>
        <v>0</v>
      </c>
      <c r="T21" s="30">
        <f t="shared" si="7"/>
        <v>0</v>
      </c>
      <c r="U21" s="30">
        <f t="shared" si="7"/>
        <v>0</v>
      </c>
      <c r="V21" s="30">
        <f t="shared" si="7"/>
        <v>0</v>
      </c>
      <c r="W21" s="30">
        <f t="shared" si="7"/>
        <v>0</v>
      </c>
      <c r="X21" s="30">
        <f t="shared" si="7"/>
        <v>0</v>
      </c>
      <c r="Y21" s="30">
        <f t="shared" si="7"/>
        <v>0</v>
      </c>
      <c r="Z21" s="30">
        <f t="shared" si="7"/>
        <v>0</v>
      </c>
      <c r="AA21" s="30">
        <f t="shared" si="7"/>
        <v>0</v>
      </c>
      <c r="AB21" s="30">
        <f t="shared" si="7"/>
        <v>0</v>
      </c>
      <c r="AC21" s="30">
        <f t="shared" si="7"/>
        <v>0</v>
      </c>
      <c r="AD21" s="30">
        <f t="shared" si="7"/>
        <v>0</v>
      </c>
      <c r="AE21" s="30">
        <f t="shared" si="7"/>
        <v>0</v>
      </c>
      <c r="AF21" s="30">
        <f t="shared" si="7"/>
        <v>0</v>
      </c>
      <c r="AG21" s="30">
        <f t="shared" si="7"/>
        <v>0</v>
      </c>
      <c r="AH21" s="30">
        <f t="shared" si="7"/>
        <v>0</v>
      </c>
      <c r="AI21" s="30">
        <f t="shared" si="7"/>
        <v>0</v>
      </c>
      <c r="AJ21" s="30">
        <f t="shared" si="7"/>
        <v>0</v>
      </c>
      <c r="AK21" s="30">
        <f t="shared" si="7"/>
        <v>0</v>
      </c>
      <c r="AL21" s="30">
        <f t="shared" si="7"/>
        <v>0</v>
      </c>
      <c r="AM21" s="30">
        <f t="shared" si="7"/>
        <v>0</v>
      </c>
      <c r="AN21" s="30">
        <f t="shared" si="7"/>
        <v>0</v>
      </c>
      <c r="AO21" s="30">
        <f t="shared" si="7"/>
        <v>0</v>
      </c>
      <c r="AP21" s="30">
        <f t="shared" si="7"/>
        <v>0</v>
      </c>
      <c r="AQ21" s="30">
        <f t="shared" si="7"/>
        <v>0</v>
      </c>
      <c r="AR21" s="30">
        <f t="shared" si="7"/>
        <v>0</v>
      </c>
      <c r="AS21" s="30">
        <f t="shared" si="7"/>
        <v>0</v>
      </c>
      <c r="AT21" s="30">
        <f t="shared" si="7"/>
        <v>0</v>
      </c>
      <c r="AU21" s="30">
        <f t="shared" si="7"/>
        <v>0</v>
      </c>
      <c r="AV21" s="30">
        <f t="shared" si="7"/>
        <v>0</v>
      </c>
      <c r="AW21" s="30">
        <f t="shared" si="7"/>
        <v>0</v>
      </c>
      <c r="AX21" s="30">
        <f t="shared" si="7"/>
        <v>0</v>
      </c>
      <c r="AY21" s="30">
        <f t="shared" si="7"/>
        <v>0</v>
      </c>
      <c r="AZ21" s="30">
        <f t="shared" si="7"/>
        <v>0</v>
      </c>
      <c r="BA21" s="30">
        <f t="shared" si="7"/>
        <v>0</v>
      </c>
      <c r="BB21" s="11">
        <f t="shared" si="4"/>
        <v>0</v>
      </c>
    </row>
    <row r="22" spans="1:54" s="25" customFormat="1" ht="14.25">
      <c r="A22" s="19" t="s">
        <v>79</v>
      </c>
      <c r="B22" s="17">
        <f t="shared" si="5"/>
        <v>12</v>
      </c>
      <c r="C22" s="47">
        <f>'Раздел 2'!E22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11">
        <f t="shared" si="4"/>
        <v>0</v>
      </c>
    </row>
    <row r="23" spans="1:54" s="25" customFormat="1" ht="14.25">
      <c r="A23" s="19" t="s">
        <v>80</v>
      </c>
      <c r="B23" s="17">
        <f t="shared" si="5"/>
        <v>13</v>
      </c>
      <c r="C23" s="47">
        <f>'Раздел 2'!E23</f>
        <v>0</v>
      </c>
      <c r="D23" s="30">
        <f t="shared" si="3"/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11">
        <f t="shared" si="4"/>
        <v>0</v>
      </c>
    </row>
    <row r="24" spans="1:54" s="25" customFormat="1" ht="14.25">
      <c r="A24" s="19" t="s">
        <v>81</v>
      </c>
      <c r="B24" s="17">
        <f t="shared" si="5"/>
        <v>14</v>
      </c>
      <c r="C24" s="47">
        <f>'Раздел 2'!E24</f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  <c r="G24" s="30">
        <f t="shared" si="3"/>
        <v>0</v>
      </c>
      <c r="H24" s="30">
        <f t="shared" si="3"/>
        <v>0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11">
        <f t="shared" si="4"/>
        <v>0</v>
      </c>
    </row>
    <row r="25" spans="1:54" s="25" customFormat="1" ht="14.25">
      <c r="A25" s="19" t="s">
        <v>82</v>
      </c>
      <c r="B25" s="17">
        <f t="shared" si="5"/>
        <v>15</v>
      </c>
      <c r="C25" s="47">
        <f>'Раздел 2'!E25</f>
        <v>0</v>
      </c>
      <c r="D25" s="30">
        <f t="shared" si="3"/>
        <v>0</v>
      </c>
      <c r="E25" s="30">
        <f t="shared" si="3"/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11">
        <f t="shared" si="4"/>
        <v>0</v>
      </c>
    </row>
    <row r="26" spans="1:54" s="25" customFormat="1" ht="14.25">
      <c r="A26" s="19" t="s">
        <v>83</v>
      </c>
      <c r="B26" s="17">
        <f t="shared" si="5"/>
        <v>16</v>
      </c>
      <c r="C26" s="47">
        <f>'Раздел 2'!E26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11">
        <f t="shared" si="4"/>
        <v>0</v>
      </c>
    </row>
    <row r="27" spans="1:54" s="25" customFormat="1" ht="14.25">
      <c r="A27" s="19" t="s">
        <v>84</v>
      </c>
      <c r="B27" s="17">
        <f t="shared" si="5"/>
        <v>17</v>
      </c>
      <c r="C27" s="47">
        <f>'Раздел 2'!E27</f>
        <v>0</v>
      </c>
      <c r="D27" s="30">
        <f t="shared" si="3"/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11">
        <f t="shared" si="4"/>
        <v>0</v>
      </c>
    </row>
    <row r="28" spans="1:54" s="25" customFormat="1" ht="14.25">
      <c r="A28" s="19" t="s">
        <v>85</v>
      </c>
      <c r="B28" s="17">
        <f t="shared" si="5"/>
        <v>18</v>
      </c>
      <c r="C28" s="47">
        <f>'Раздел 2'!E28</f>
        <v>0</v>
      </c>
      <c r="D28" s="30">
        <f t="shared" si="3"/>
        <v>0</v>
      </c>
      <c r="E28" s="30">
        <f t="shared" si="3"/>
        <v>0</v>
      </c>
      <c r="F28" s="30">
        <f t="shared" si="3"/>
        <v>0</v>
      </c>
      <c r="G28" s="30">
        <f t="shared" si="3"/>
        <v>0</v>
      </c>
      <c r="H28" s="30">
        <f t="shared" si="3"/>
        <v>0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11">
        <f t="shared" si="4"/>
        <v>0</v>
      </c>
    </row>
    <row r="29" spans="1:54" s="25" customFormat="1" ht="24">
      <c r="A29" s="16" t="s">
        <v>86</v>
      </c>
      <c r="B29" s="17">
        <f t="shared" si="5"/>
        <v>19</v>
      </c>
      <c r="C29" s="47">
        <f>'Раздел 2'!E29</f>
        <v>0</v>
      </c>
      <c r="D29" s="30">
        <f t="shared" si="3"/>
        <v>0</v>
      </c>
      <c r="E29" s="30">
        <f t="shared" si="3"/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11">
        <f t="shared" si="4"/>
        <v>0</v>
      </c>
    </row>
    <row r="30" spans="1:54" s="25" customFormat="1" ht="14.25">
      <c r="A30" s="19" t="s">
        <v>87</v>
      </c>
      <c r="B30" s="17">
        <f t="shared" si="5"/>
        <v>20</v>
      </c>
      <c r="C30" s="47">
        <f>'Раздел 2'!E30</f>
        <v>0</v>
      </c>
      <c r="D30" s="30">
        <f t="shared" si="3"/>
        <v>0</v>
      </c>
      <c r="E30" s="30">
        <f t="shared" si="3"/>
        <v>0</v>
      </c>
      <c r="F30" s="30">
        <f t="shared" si="3"/>
        <v>0</v>
      </c>
      <c r="G30" s="30">
        <f t="shared" si="3"/>
        <v>0</v>
      </c>
      <c r="H30" s="30">
        <f t="shared" si="3"/>
        <v>0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11">
        <f t="shared" si="4"/>
        <v>0</v>
      </c>
    </row>
    <row r="31" spans="1:54" s="25" customFormat="1" ht="14.25">
      <c r="A31" s="19" t="s">
        <v>88</v>
      </c>
      <c r="B31" s="17">
        <f t="shared" si="5"/>
        <v>21</v>
      </c>
      <c r="C31" s="47">
        <f>'Раздел 2'!E31</f>
        <v>0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11">
        <f t="shared" si="4"/>
        <v>0</v>
      </c>
    </row>
    <row r="32" spans="1:54" s="25" customFormat="1" ht="14.25">
      <c r="A32" s="19" t="s">
        <v>89</v>
      </c>
      <c r="B32" s="17">
        <f t="shared" si="5"/>
        <v>22</v>
      </c>
      <c r="C32" s="47">
        <f>'Раздел 2'!E32</f>
        <v>0</v>
      </c>
      <c r="D32" s="30">
        <f t="shared" si="3"/>
        <v>0</v>
      </c>
      <c r="E32" s="30">
        <f t="shared" si="3"/>
        <v>0</v>
      </c>
      <c r="F32" s="30">
        <f t="shared" si="3"/>
        <v>0</v>
      </c>
      <c r="G32" s="30">
        <f t="shared" si="3"/>
        <v>0</v>
      </c>
      <c r="H32" s="30">
        <f t="shared" si="3"/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1">
        <f t="shared" si="4"/>
        <v>0</v>
      </c>
    </row>
    <row r="33" spans="1:54" s="25" customFormat="1" ht="14.25">
      <c r="A33" s="19" t="s">
        <v>90</v>
      </c>
      <c r="B33" s="17">
        <f t="shared" si="5"/>
        <v>23</v>
      </c>
      <c r="C33" s="47">
        <f>'Раздел 2'!E33</f>
        <v>0</v>
      </c>
      <c r="D33" s="30">
        <f t="shared" si="3"/>
        <v>0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11">
        <f t="shared" si="4"/>
        <v>0</v>
      </c>
    </row>
    <row r="34" spans="1:54" s="25" customFormat="1" ht="24">
      <c r="A34" s="16" t="s">
        <v>91</v>
      </c>
      <c r="B34" s="17">
        <f t="shared" si="5"/>
        <v>24</v>
      </c>
      <c r="C34" s="47">
        <f>'Раздел 2'!E34</f>
        <v>342</v>
      </c>
      <c r="D34" s="30">
        <f t="shared" si="3"/>
        <v>0</v>
      </c>
      <c r="E34" s="30">
        <f t="shared" si="3"/>
        <v>0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30">
        <f aca="true" t="shared" si="8" ref="I34:P34">I35+I36</f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8"/>
        <v>0</v>
      </c>
      <c r="O34" s="30">
        <f t="shared" si="8"/>
        <v>0</v>
      </c>
      <c r="P34" s="30">
        <f t="shared" si="8"/>
        <v>0</v>
      </c>
      <c r="Q34" s="30">
        <f>Q35+Q36</f>
        <v>0</v>
      </c>
      <c r="R34" s="30">
        <f aca="true" t="shared" si="9" ref="R34:BA34">R35+R36</f>
        <v>0</v>
      </c>
      <c r="S34" s="30">
        <f t="shared" si="9"/>
        <v>0</v>
      </c>
      <c r="T34" s="30">
        <f t="shared" si="9"/>
        <v>0</v>
      </c>
      <c r="U34" s="30">
        <f t="shared" si="9"/>
        <v>0</v>
      </c>
      <c r="V34" s="30">
        <f t="shared" si="9"/>
        <v>0</v>
      </c>
      <c r="W34" s="30">
        <f t="shared" si="9"/>
        <v>0</v>
      </c>
      <c r="X34" s="30">
        <f t="shared" si="9"/>
        <v>0</v>
      </c>
      <c r="Y34" s="30">
        <f t="shared" si="9"/>
        <v>0</v>
      </c>
      <c r="Z34" s="30">
        <f t="shared" si="9"/>
        <v>0</v>
      </c>
      <c r="AA34" s="30">
        <f t="shared" si="9"/>
        <v>0</v>
      </c>
      <c r="AB34" s="30">
        <f t="shared" si="9"/>
        <v>0</v>
      </c>
      <c r="AC34" s="30">
        <f t="shared" si="9"/>
        <v>0</v>
      </c>
      <c r="AD34" s="30">
        <f t="shared" si="9"/>
        <v>0</v>
      </c>
      <c r="AE34" s="30">
        <f t="shared" si="9"/>
        <v>0</v>
      </c>
      <c r="AF34" s="30">
        <f t="shared" si="9"/>
        <v>0</v>
      </c>
      <c r="AG34" s="30">
        <f t="shared" si="9"/>
        <v>0</v>
      </c>
      <c r="AH34" s="30">
        <f t="shared" si="9"/>
        <v>0</v>
      </c>
      <c r="AI34" s="30">
        <f t="shared" si="9"/>
        <v>0</v>
      </c>
      <c r="AJ34" s="30">
        <f t="shared" si="9"/>
        <v>0</v>
      </c>
      <c r="AK34" s="30">
        <f t="shared" si="9"/>
        <v>0</v>
      </c>
      <c r="AL34" s="30">
        <f t="shared" si="9"/>
        <v>0</v>
      </c>
      <c r="AM34" s="30">
        <f t="shared" si="9"/>
        <v>0</v>
      </c>
      <c r="AN34" s="30">
        <f t="shared" si="9"/>
        <v>0</v>
      </c>
      <c r="AO34" s="30">
        <f t="shared" si="9"/>
        <v>0</v>
      </c>
      <c r="AP34" s="30">
        <f t="shared" si="9"/>
        <v>0</v>
      </c>
      <c r="AQ34" s="30">
        <f t="shared" si="9"/>
        <v>0</v>
      </c>
      <c r="AR34" s="30">
        <f t="shared" si="9"/>
        <v>0</v>
      </c>
      <c r="AS34" s="30">
        <f t="shared" si="9"/>
        <v>0</v>
      </c>
      <c r="AT34" s="30">
        <f t="shared" si="9"/>
        <v>0</v>
      </c>
      <c r="AU34" s="30">
        <f t="shared" si="9"/>
        <v>0</v>
      </c>
      <c r="AV34" s="30">
        <f t="shared" si="9"/>
        <v>0</v>
      </c>
      <c r="AW34" s="30">
        <f t="shared" si="9"/>
        <v>0</v>
      </c>
      <c r="AX34" s="30">
        <f t="shared" si="9"/>
        <v>0</v>
      </c>
      <c r="AY34" s="30">
        <f t="shared" si="9"/>
        <v>0</v>
      </c>
      <c r="AZ34" s="30">
        <f t="shared" si="9"/>
        <v>0</v>
      </c>
      <c r="BA34" s="30">
        <f t="shared" si="9"/>
        <v>0</v>
      </c>
      <c r="BB34" s="11">
        <f t="shared" si="4"/>
        <v>0</v>
      </c>
    </row>
    <row r="35" spans="1:54" s="25" customFormat="1" ht="14.25">
      <c r="A35" s="19" t="s">
        <v>92</v>
      </c>
      <c r="B35" s="17">
        <f t="shared" si="5"/>
        <v>25</v>
      </c>
      <c r="C35" s="47">
        <f>'Раздел 2'!E35</f>
        <v>342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11">
        <f t="shared" si="4"/>
        <v>0</v>
      </c>
    </row>
    <row r="36" spans="1:54" s="25" customFormat="1" ht="14.25">
      <c r="A36" s="19" t="s">
        <v>93</v>
      </c>
      <c r="B36" s="17">
        <f t="shared" si="5"/>
        <v>26</v>
      </c>
      <c r="C36" s="47">
        <f>'Раздел 2'!E36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11">
        <f t="shared" si="4"/>
        <v>0</v>
      </c>
    </row>
    <row r="37" spans="1:54" s="25" customFormat="1" ht="24">
      <c r="A37" s="16" t="s">
        <v>94</v>
      </c>
      <c r="B37" s="17">
        <f t="shared" si="5"/>
        <v>27</v>
      </c>
      <c r="C37" s="47">
        <f>'Раздел 2'!E37</f>
        <v>0</v>
      </c>
      <c r="D37" s="30">
        <f t="shared" si="3"/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11">
        <f t="shared" si="4"/>
        <v>0</v>
      </c>
    </row>
    <row r="38" spans="1:54" s="25" customFormat="1" ht="14.25">
      <c r="A38" s="19" t="s">
        <v>95</v>
      </c>
      <c r="B38" s="17">
        <f t="shared" si="5"/>
        <v>28</v>
      </c>
      <c r="C38" s="47">
        <f>'Раздел 2'!E38</f>
        <v>95</v>
      </c>
      <c r="D38" s="30">
        <f t="shared" si="3"/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11">
        <f t="shared" si="4"/>
        <v>0</v>
      </c>
    </row>
    <row r="39" spans="1:54" s="25" customFormat="1" ht="14.25">
      <c r="A39" s="19" t="s">
        <v>96</v>
      </c>
      <c r="B39" s="17">
        <f t="shared" si="5"/>
        <v>29</v>
      </c>
      <c r="C39" s="47">
        <f>'Раздел 2'!E39</f>
        <v>118</v>
      </c>
      <c r="D39" s="30">
        <f t="shared" si="3"/>
        <v>0</v>
      </c>
      <c r="E39" s="30">
        <f t="shared" si="3"/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11">
        <f t="shared" si="4"/>
        <v>0</v>
      </c>
    </row>
    <row r="40" spans="1:54" s="25" customFormat="1" ht="14.25">
      <c r="A40" s="19" t="s">
        <v>97</v>
      </c>
      <c r="B40" s="17">
        <f t="shared" si="5"/>
        <v>30</v>
      </c>
      <c r="C40" s="47">
        <f>'Раздел 2'!E40</f>
        <v>0</v>
      </c>
      <c r="D40" s="30">
        <f t="shared" si="3"/>
        <v>0</v>
      </c>
      <c r="E40" s="30">
        <f t="shared" si="3"/>
        <v>0</v>
      </c>
      <c r="F40" s="30">
        <f t="shared" si="3"/>
        <v>0</v>
      </c>
      <c r="G40" s="30">
        <f t="shared" si="3"/>
        <v>0</v>
      </c>
      <c r="H40" s="30">
        <f t="shared" si="3"/>
        <v>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11">
        <f t="shared" si="4"/>
        <v>0</v>
      </c>
    </row>
    <row r="41" spans="1:54" s="25" customFormat="1" ht="14.25">
      <c r="A41" s="19" t="s">
        <v>98</v>
      </c>
      <c r="B41" s="17">
        <f t="shared" si="5"/>
        <v>31</v>
      </c>
      <c r="C41" s="47">
        <f>'Раздел 2'!E41</f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11">
        <f t="shared" si="4"/>
        <v>0</v>
      </c>
    </row>
    <row r="42" spans="1:54" s="25" customFormat="1" ht="14.25">
      <c r="A42" s="19" t="s">
        <v>99</v>
      </c>
      <c r="B42" s="17">
        <f t="shared" si="5"/>
        <v>32</v>
      </c>
      <c r="C42" s="47">
        <f>'Раздел 2'!E42</f>
        <v>0</v>
      </c>
      <c r="D42" s="30">
        <f t="shared" si="3"/>
        <v>0</v>
      </c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3"/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11">
        <f t="shared" si="4"/>
        <v>0</v>
      </c>
    </row>
    <row r="43" spans="1:54" s="25" customFormat="1" ht="14.25">
      <c r="A43" s="19" t="s">
        <v>100</v>
      </c>
      <c r="B43" s="17">
        <f t="shared" si="5"/>
        <v>33</v>
      </c>
      <c r="C43" s="47">
        <f>'Раздел 2'!E43</f>
        <v>0</v>
      </c>
      <c r="D43" s="30">
        <f t="shared" si="3"/>
        <v>0</v>
      </c>
      <c r="E43" s="30">
        <f t="shared" si="3"/>
        <v>0</v>
      </c>
      <c r="F43" s="30">
        <f t="shared" si="3"/>
        <v>0</v>
      </c>
      <c r="G43" s="30">
        <f t="shared" si="3"/>
        <v>0</v>
      </c>
      <c r="H43" s="30">
        <f t="shared" si="3"/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11">
        <f t="shared" si="4"/>
        <v>0</v>
      </c>
    </row>
    <row r="44" spans="1:54" s="25" customFormat="1" ht="24">
      <c r="A44" s="16" t="s">
        <v>101</v>
      </c>
      <c r="B44" s="17">
        <f t="shared" si="5"/>
        <v>34</v>
      </c>
      <c r="C44" s="47">
        <f>'Раздел 2'!E44</f>
        <v>0</v>
      </c>
      <c r="D44" s="30">
        <f t="shared" si="3"/>
        <v>0</v>
      </c>
      <c r="E44" s="30">
        <f t="shared" si="3"/>
        <v>0</v>
      </c>
      <c r="F44" s="30">
        <f t="shared" si="3"/>
        <v>0</v>
      </c>
      <c r="G44" s="30">
        <f t="shared" si="3"/>
        <v>0</v>
      </c>
      <c r="H44" s="30">
        <f t="shared" si="3"/>
        <v>0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11">
        <f t="shared" si="4"/>
        <v>0</v>
      </c>
    </row>
    <row r="45" spans="1:54" s="25" customFormat="1" ht="14.25">
      <c r="A45" s="19" t="s">
        <v>102</v>
      </c>
      <c r="B45" s="17">
        <f t="shared" si="5"/>
        <v>35</v>
      </c>
      <c r="C45" s="47">
        <f>'Раздел 2'!E45</f>
        <v>0</v>
      </c>
      <c r="D45" s="30">
        <f t="shared" si="3"/>
        <v>0</v>
      </c>
      <c r="E45" s="30">
        <f t="shared" si="3"/>
        <v>0</v>
      </c>
      <c r="F45" s="30">
        <f t="shared" si="3"/>
        <v>0</v>
      </c>
      <c r="G45" s="30">
        <f t="shared" si="3"/>
        <v>0</v>
      </c>
      <c r="H45" s="30">
        <f t="shared" si="3"/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11">
        <f t="shared" si="4"/>
        <v>0</v>
      </c>
    </row>
    <row r="46" spans="1:54" s="25" customFormat="1" ht="14.25">
      <c r="A46" s="19" t="s">
        <v>103</v>
      </c>
      <c r="B46" s="17">
        <f t="shared" si="5"/>
        <v>36</v>
      </c>
      <c r="C46" s="47">
        <f>'Раздел 2'!E46</f>
        <v>0</v>
      </c>
      <c r="D46" s="30">
        <f t="shared" si="3"/>
        <v>0</v>
      </c>
      <c r="E46" s="30">
        <f t="shared" si="3"/>
        <v>0</v>
      </c>
      <c r="F46" s="30">
        <f t="shared" si="3"/>
        <v>0</v>
      </c>
      <c r="G46" s="30">
        <f t="shared" si="3"/>
        <v>0</v>
      </c>
      <c r="H46" s="30">
        <f t="shared" si="3"/>
        <v>0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11">
        <f t="shared" si="4"/>
        <v>0</v>
      </c>
    </row>
    <row r="47" spans="1:54" s="25" customFormat="1" ht="24">
      <c r="A47" s="16" t="s">
        <v>104</v>
      </c>
      <c r="B47" s="17">
        <f t="shared" si="5"/>
        <v>37</v>
      </c>
      <c r="C47" s="47">
        <f>'Раздел 2'!E47</f>
        <v>0</v>
      </c>
      <c r="D47" s="30">
        <f t="shared" si="3"/>
        <v>0</v>
      </c>
      <c r="E47" s="30">
        <f t="shared" si="3"/>
        <v>0</v>
      </c>
      <c r="F47" s="30">
        <f t="shared" si="3"/>
        <v>0</v>
      </c>
      <c r="G47" s="30">
        <f t="shared" si="3"/>
        <v>0</v>
      </c>
      <c r="H47" s="30">
        <f t="shared" si="3"/>
        <v>0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11">
        <f t="shared" si="4"/>
        <v>0</v>
      </c>
    </row>
    <row r="48" spans="1:54" s="25" customFormat="1" ht="14.25">
      <c r="A48" s="19" t="s">
        <v>105</v>
      </c>
      <c r="B48" s="17">
        <f t="shared" si="5"/>
        <v>38</v>
      </c>
      <c r="C48" s="47">
        <f>'Раздел 2'!E48</f>
        <v>0</v>
      </c>
      <c r="D48" s="30">
        <f t="shared" si="3"/>
        <v>0</v>
      </c>
      <c r="E48" s="30">
        <f t="shared" si="3"/>
        <v>0</v>
      </c>
      <c r="F48" s="30">
        <f t="shared" si="3"/>
        <v>0</v>
      </c>
      <c r="G48" s="30">
        <f t="shared" si="3"/>
        <v>0</v>
      </c>
      <c r="H48" s="30">
        <f t="shared" si="3"/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11">
        <f t="shared" si="4"/>
        <v>0</v>
      </c>
    </row>
    <row r="49" spans="1:54" s="25" customFormat="1" ht="14.25">
      <c r="A49" s="19" t="s">
        <v>106</v>
      </c>
      <c r="B49" s="17">
        <f t="shared" si="5"/>
        <v>39</v>
      </c>
      <c r="C49" s="47">
        <f>'Раздел 2'!E49</f>
        <v>0</v>
      </c>
      <c r="D49" s="30">
        <f t="shared" si="3"/>
        <v>0</v>
      </c>
      <c r="E49" s="30">
        <f t="shared" si="3"/>
        <v>0</v>
      </c>
      <c r="F49" s="30">
        <f t="shared" si="3"/>
        <v>0</v>
      </c>
      <c r="G49" s="30">
        <f t="shared" si="3"/>
        <v>0</v>
      </c>
      <c r="H49" s="30">
        <f t="shared" si="3"/>
        <v>0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11">
        <f t="shared" si="4"/>
        <v>0</v>
      </c>
    </row>
    <row r="50" spans="1:54" s="25" customFormat="1" ht="14.25">
      <c r="A50" s="19" t="s">
        <v>107</v>
      </c>
      <c r="B50" s="17">
        <f t="shared" si="5"/>
        <v>40</v>
      </c>
      <c r="C50" s="47">
        <f>'Раздел 2'!E50</f>
        <v>0</v>
      </c>
      <c r="D50" s="30">
        <f t="shared" si="3"/>
        <v>0</v>
      </c>
      <c r="E50" s="30">
        <f t="shared" si="3"/>
        <v>0</v>
      </c>
      <c r="F50" s="30">
        <f t="shared" si="3"/>
        <v>0</v>
      </c>
      <c r="G50" s="30">
        <f t="shared" si="3"/>
        <v>0</v>
      </c>
      <c r="H50" s="30">
        <f t="shared" si="3"/>
        <v>0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11">
        <f t="shared" si="4"/>
        <v>0</v>
      </c>
    </row>
    <row r="51" spans="1:54" s="25" customFormat="1" ht="14.25">
      <c r="A51" s="19" t="s">
        <v>108</v>
      </c>
      <c r="B51" s="17">
        <f t="shared" si="5"/>
        <v>41</v>
      </c>
      <c r="C51" s="47">
        <f>'Раздел 2'!E51</f>
        <v>0</v>
      </c>
      <c r="D51" s="30">
        <f t="shared" si="3"/>
        <v>0</v>
      </c>
      <c r="E51" s="30">
        <f t="shared" si="3"/>
        <v>0</v>
      </c>
      <c r="F51" s="30">
        <f t="shared" si="3"/>
        <v>0</v>
      </c>
      <c r="G51" s="30">
        <f t="shared" si="3"/>
        <v>0</v>
      </c>
      <c r="H51" s="30">
        <f t="shared" si="3"/>
        <v>0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11">
        <f t="shared" si="4"/>
        <v>0</v>
      </c>
    </row>
    <row r="52" spans="1:54" s="25" customFormat="1" ht="14.25">
      <c r="A52" s="19" t="s">
        <v>109</v>
      </c>
      <c r="B52" s="17">
        <f t="shared" si="5"/>
        <v>42</v>
      </c>
      <c r="C52" s="47">
        <f>'Раздел 2'!E52</f>
        <v>0</v>
      </c>
      <c r="D52" s="30">
        <f t="shared" si="3"/>
        <v>0</v>
      </c>
      <c r="E52" s="30">
        <f t="shared" si="3"/>
        <v>0</v>
      </c>
      <c r="F52" s="30">
        <f t="shared" si="3"/>
        <v>0</v>
      </c>
      <c r="G52" s="30">
        <f t="shared" si="3"/>
        <v>0</v>
      </c>
      <c r="H52" s="30">
        <f t="shared" si="3"/>
        <v>0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11">
        <f t="shared" si="4"/>
        <v>0</v>
      </c>
    </row>
    <row r="53" spans="1:54" s="25" customFormat="1" ht="14.25">
      <c r="A53" s="19" t="s">
        <v>110</v>
      </c>
      <c r="B53" s="17">
        <f t="shared" si="5"/>
        <v>43</v>
      </c>
      <c r="C53" s="47">
        <f>'Раздел 2'!E53</f>
        <v>0</v>
      </c>
      <c r="D53" s="30">
        <f t="shared" si="3"/>
        <v>0</v>
      </c>
      <c r="E53" s="30">
        <f t="shared" si="3"/>
        <v>0</v>
      </c>
      <c r="F53" s="30">
        <f t="shared" si="3"/>
        <v>0</v>
      </c>
      <c r="G53" s="30">
        <f t="shared" si="3"/>
        <v>0</v>
      </c>
      <c r="H53" s="30">
        <f t="shared" si="3"/>
        <v>0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11">
        <f t="shared" si="4"/>
        <v>0</v>
      </c>
    </row>
    <row r="54" spans="1:54" s="25" customFormat="1" ht="24">
      <c r="A54" s="16" t="s">
        <v>111</v>
      </c>
      <c r="B54" s="17">
        <f t="shared" si="5"/>
        <v>44</v>
      </c>
      <c r="C54" s="47">
        <f>'Раздел 2'!E54</f>
        <v>0</v>
      </c>
      <c r="D54" s="30">
        <f t="shared" si="3"/>
        <v>0</v>
      </c>
      <c r="E54" s="30">
        <f t="shared" si="3"/>
        <v>0</v>
      </c>
      <c r="F54" s="30">
        <f t="shared" si="3"/>
        <v>0</v>
      </c>
      <c r="G54" s="30">
        <f t="shared" si="3"/>
        <v>0</v>
      </c>
      <c r="H54" s="30">
        <f t="shared" si="3"/>
        <v>0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11">
        <f t="shared" si="4"/>
        <v>0</v>
      </c>
    </row>
    <row r="55" spans="1:54" s="25" customFormat="1" ht="14.25">
      <c r="A55" s="19" t="s">
        <v>112</v>
      </c>
      <c r="B55" s="17">
        <f t="shared" si="5"/>
        <v>45</v>
      </c>
      <c r="C55" s="47">
        <f>'Раздел 2'!E55</f>
        <v>0</v>
      </c>
      <c r="D55" s="30">
        <f t="shared" si="3"/>
        <v>0</v>
      </c>
      <c r="E55" s="30">
        <f t="shared" si="3"/>
        <v>0</v>
      </c>
      <c r="F55" s="30">
        <f t="shared" si="3"/>
        <v>0</v>
      </c>
      <c r="G55" s="30">
        <f t="shared" si="3"/>
        <v>0</v>
      </c>
      <c r="H55" s="30">
        <f t="shared" si="3"/>
        <v>0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11">
        <f t="shared" si="4"/>
        <v>0</v>
      </c>
    </row>
    <row r="56" spans="1:54" s="25" customFormat="1" ht="14.25">
      <c r="A56" s="19" t="s">
        <v>113</v>
      </c>
      <c r="B56" s="17">
        <f t="shared" si="5"/>
        <v>46</v>
      </c>
      <c r="C56" s="47">
        <f>'Раздел 2'!E56</f>
        <v>0</v>
      </c>
      <c r="D56" s="30">
        <f t="shared" si="3"/>
        <v>0</v>
      </c>
      <c r="E56" s="30">
        <f t="shared" si="3"/>
        <v>0</v>
      </c>
      <c r="F56" s="30">
        <f t="shared" si="3"/>
        <v>0</v>
      </c>
      <c r="G56" s="30">
        <f t="shared" si="3"/>
        <v>0</v>
      </c>
      <c r="H56" s="30">
        <f t="shared" si="3"/>
        <v>0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11">
        <f t="shared" si="4"/>
        <v>0</v>
      </c>
    </row>
    <row r="57" spans="1:54" s="25" customFormat="1" ht="24">
      <c r="A57" s="16" t="s">
        <v>114</v>
      </c>
      <c r="B57" s="17">
        <f t="shared" si="5"/>
        <v>47</v>
      </c>
      <c r="C57" s="47">
        <f>'Раздел 2'!E57</f>
        <v>0</v>
      </c>
      <c r="D57" s="30">
        <f t="shared" si="3"/>
        <v>0</v>
      </c>
      <c r="E57" s="30">
        <f t="shared" si="3"/>
        <v>0</v>
      </c>
      <c r="F57" s="30">
        <f t="shared" si="3"/>
        <v>0</v>
      </c>
      <c r="G57" s="30">
        <f t="shared" si="3"/>
        <v>0</v>
      </c>
      <c r="H57" s="30">
        <f t="shared" si="3"/>
        <v>0</v>
      </c>
      <c r="I57" s="30">
        <f aca="true" t="shared" si="10" ref="I57:P57">I58+I59</f>
        <v>0</v>
      </c>
      <c r="J57" s="30">
        <f t="shared" si="10"/>
        <v>0</v>
      </c>
      <c r="K57" s="30">
        <f t="shared" si="10"/>
        <v>0</v>
      </c>
      <c r="L57" s="30">
        <f t="shared" si="10"/>
        <v>0</v>
      </c>
      <c r="M57" s="30">
        <f t="shared" si="10"/>
        <v>0</v>
      </c>
      <c r="N57" s="30">
        <f t="shared" si="10"/>
        <v>0</v>
      </c>
      <c r="O57" s="30">
        <f t="shared" si="10"/>
        <v>0</v>
      </c>
      <c r="P57" s="30">
        <f t="shared" si="10"/>
        <v>0</v>
      </c>
      <c r="Q57" s="30">
        <f>Q58+Q59</f>
        <v>0</v>
      </c>
      <c r="R57" s="30">
        <f aca="true" t="shared" si="11" ref="R57:BA57">R58+R59</f>
        <v>0</v>
      </c>
      <c r="S57" s="30">
        <f t="shared" si="11"/>
        <v>0</v>
      </c>
      <c r="T57" s="30">
        <f t="shared" si="11"/>
        <v>0</v>
      </c>
      <c r="U57" s="30">
        <f t="shared" si="11"/>
        <v>0</v>
      </c>
      <c r="V57" s="30">
        <f t="shared" si="11"/>
        <v>0</v>
      </c>
      <c r="W57" s="30">
        <f t="shared" si="11"/>
        <v>0</v>
      </c>
      <c r="X57" s="30">
        <f t="shared" si="11"/>
        <v>0</v>
      </c>
      <c r="Y57" s="30">
        <f t="shared" si="11"/>
        <v>0</v>
      </c>
      <c r="Z57" s="30">
        <f t="shared" si="11"/>
        <v>0</v>
      </c>
      <c r="AA57" s="30">
        <f t="shared" si="11"/>
        <v>0</v>
      </c>
      <c r="AB57" s="30">
        <f t="shared" si="11"/>
        <v>0</v>
      </c>
      <c r="AC57" s="30">
        <f t="shared" si="11"/>
        <v>0</v>
      </c>
      <c r="AD57" s="30">
        <f t="shared" si="11"/>
        <v>0</v>
      </c>
      <c r="AE57" s="30">
        <f t="shared" si="11"/>
        <v>0</v>
      </c>
      <c r="AF57" s="30">
        <f t="shared" si="11"/>
        <v>0</v>
      </c>
      <c r="AG57" s="30">
        <f t="shared" si="11"/>
        <v>0</v>
      </c>
      <c r="AH57" s="30">
        <f t="shared" si="11"/>
        <v>0</v>
      </c>
      <c r="AI57" s="30">
        <f t="shared" si="11"/>
        <v>0</v>
      </c>
      <c r="AJ57" s="30">
        <f t="shared" si="11"/>
        <v>0</v>
      </c>
      <c r="AK57" s="30">
        <f t="shared" si="11"/>
        <v>0</v>
      </c>
      <c r="AL57" s="30">
        <f t="shared" si="11"/>
        <v>0</v>
      </c>
      <c r="AM57" s="30">
        <f t="shared" si="11"/>
        <v>0</v>
      </c>
      <c r="AN57" s="30">
        <f t="shared" si="11"/>
        <v>0</v>
      </c>
      <c r="AO57" s="30">
        <f t="shared" si="11"/>
        <v>0</v>
      </c>
      <c r="AP57" s="30">
        <f t="shared" si="11"/>
        <v>0</v>
      </c>
      <c r="AQ57" s="30">
        <f t="shared" si="11"/>
        <v>0</v>
      </c>
      <c r="AR57" s="30">
        <f t="shared" si="11"/>
        <v>0</v>
      </c>
      <c r="AS57" s="30">
        <f t="shared" si="11"/>
        <v>0</v>
      </c>
      <c r="AT57" s="30">
        <f t="shared" si="11"/>
        <v>0</v>
      </c>
      <c r="AU57" s="30">
        <f t="shared" si="11"/>
        <v>0</v>
      </c>
      <c r="AV57" s="30">
        <f t="shared" si="11"/>
        <v>0</v>
      </c>
      <c r="AW57" s="30">
        <f t="shared" si="11"/>
        <v>0</v>
      </c>
      <c r="AX57" s="30">
        <f t="shared" si="11"/>
        <v>0</v>
      </c>
      <c r="AY57" s="30">
        <f t="shared" si="11"/>
        <v>0</v>
      </c>
      <c r="AZ57" s="30">
        <f t="shared" si="11"/>
        <v>0</v>
      </c>
      <c r="BA57" s="30">
        <f t="shared" si="11"/>
        <v>0</v>
      </c>
      <c r="BB57" s="11">
        <f t="shared" si="4"/>
        <v>0</v>
      </c>
    </row>
    <row r="58" spans="1:54" s="25" customFormat="1" ht="24">
      <c r="A58" s="16" t="s">
        <v>115</v>
      </c>
      <c r="B58" s="17">
        <f t="shared" si="5"/>
        <v>48</v>
      </c>
      <c r="C58" s="47">
        <f>'Раздел 2'!E58</f>
        <v>0</v>
      </c>
      <c r="D58" s="30">
        <f t="shared" si="3"/>
        <v>0</v>
      </c>
      <c r="E58" s="30">
        <f t="shared" si="3"/>
        <v>0</v>
      </c>
      <c r="F58" s="30">
        <f t="shared" si="3"/>
        <v>0</v>
      </c>
      <c r="G58" s="30">
        <f t="shared" si="3"/>
        <v>0</v>
      </c>
      <c r="H58" s="30">
        <f t="shared" si="3"/>
        <v>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11">
        <f t="shared" si="4"/>
        <v>0</v>
      </c>
    </row>
    <row r="59" spans="1:54" s="25" customFormat="1" ht="14.25">
      <c r="A59" s="19" t="s">
        <v>116</v>
      </c>
      <c r="B59" s="20">
        <f t="shared" si="5"/>
        <v>49</v>
      </c>
      <c r="C59" s="47">
        <f>'Раздел 2'!E59</f>
        <v>0</v>
      </c>
      <c r="D59" s="30">
        <f t="shared" si="3"/>
        <v>0</v>
      </c>
      <c r="E59" s="30">
        <f t="shared" si="3"/>
        <v>0</v>
      </c>
      <c r="F59" s="30">
        <f t="shared" si="3"/>
        <v>0</v>
      </c>
      <c r="G59" s="30">
        <f t="shared" si="3"/>
        <v>0</v>
      </c>
      <c r="H59" s="30">
        <f t="shared" si="3"/>
        <v>0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11">
        <f t="shared" si="4"/>
        <v>0</v>
      </c>
    </row>
    <row r="60" spans="1:54" s="25" customFormat="1" ht="14.25">
      <c r="A60" s="19" t="s">
        <v>117</v>
      </c>
      <c r="B60" s="20">
        <f t="shared" si="5"/>
        <v>50</v>
      </c>
      <c r="C60" s="47">
        <f>'Раздел 2'!E60</f>
        <v>0</v>
      </c>
      <c r="D60" s="30">
        <f t="shared" si="3"/>
        <v>0</v>
      </c>
      <c r="E60" s="30">
        <f t="shared" si="3"/>
        <v>0</v>
      </c>
      <c r="F60" s="30">
        <f t="shared" si="3"/>
        <v>0</v>
      </c>
      <c r="G60" s="30">
        <f t="shared" si="3"/>
        <v>0</v>
      </c>
      <c r="H60" s="30">
        <f t="shared" si="3"/>
        <v>0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11">
        <f t="shared" si="4"/>
        <v>0</v>
      </c>
    </row>
    <row r="61" spans="1:54" s="25" customFormat="1" ht="14.25">
      <c r="A61" s="19" t="s">
        <v>118</v>
      </c>
      <c r="B61" s="20">
        <f t="shared" si="5"/>
        <v>51</v>
      </c>
      <c r="C61" s="47">
        <f>'Раздел 2'!E61</f>
        <v>0</v>
      </c>
      <c r="D61" s="30">
        <f t="shared" si="3"/>
        <v>0</v>
      </c>
      <c r="E61" s="30">
        <f t="shared" si="3"/>
        <v>0</v>
      </c>
      <c r="F61" s="30">
        <f t="shared" si="3"/>
        <v>0</v>
      </c>
      <c r="G61" s="30">
        <f t="shared" si="3"/>
        <v>0</v>
      </c>
      <c r="H61" s="30">
        <f t="shared" si="3"/>
        <v>0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11">
        <f t="shared" si="4"/>
        <v>0</v>
      </c>
    </row>
    <row r="62" spans="1:54" s="25" customFormat="1" ht="14.25">
      <c r="A62" s="19" t="s">
        <v>119</v>
      </c>
      <c r="B62" s="20">
        <f t="shared" si="5"/>
        <v>52</v>
      </c>
      <c r="C62" s="47">
        <f>'Раздел 2'!E62</f>
        <v>0</v>
      </c>
      <c r="D62" s="30">
        <f t="shared" si="3"/>
        <v>0</v>
      </c>
      <c r="E62" s="30">
        <f t="shared" si="3"/>
        <v>0</v>
      </c>
      <c r="F62" s="30">
        <f t="shared" si="3"/>
        <v>0</v>
      </c>
      <c r="G62" s="30">
        <f t="shared" si="3"/>
        <v>0</v>
      </c>
      <c r="H62" s="30">
        <f t="shared" si="3"/>
        <v>0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11">
        <f t="shared" si="4"/>
        <v>0</v>
      </c>
    </row>
    <row r="63" spans="1:54" s="25" customFormat="1" ht="14.25">
      <c r="A63" s="19" t="s">
        <v>120</v>
      </c>
      <c r="B63" s="20">
        <f t="shared" si="5"/>
        <v>53</v>
      </c>
      <c r="C63" s="47">
        <f>'Раздел 2'!E63</f>
        <v>0</v>
      </c>
      <c r="D63" s="30">
        <f aca="true" t="shared" si="12" ref="D63:H113">I63+N63+S63+X63+AC63+AH63+AM63+AR63+AW63</f>
        <v>0</v>
      </c>
      <c r="E63" s="30">
        <f t="shared" si="12"/>
        <v>0</v>
      </c>
      <c r="F63" s="30">
        <f t="shared" si="12"/>
        <v>0</v>
      </c>
      <c r="G63" s="30">
        <f t="shared" si="12"/>
        <v>0</v>
      </c>
      <c r="H63" s="30">
        <f t="shared" si="12"/>
        <v>0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11">
        <f t="shared" si="4"/>
        <v>0</v>
      </c>
    </row>
    <row r="64" spans="1:54" s="25" customFormat="1" ht="14.25">
      <c r="A64" s="19" t="s">
        <v>121</v>
      </c>
      <c r="B64" s="20">
        <f t="shared" si="5"/>
        <v>54</v>
      </c>
      <c r="C64" s="47">
        <f>'Раздел 2'!E64</f>
        <v>0</v>
      </c>
      <c r="D64" s="30">
        <f t="shared" si="12"/>
        <v>0</v>
      </c>
      <c r="E64" s="30">
        <f t="shared" si="12"/>
        <v>0</v>
      </c>
      <c r="F64" s="30">
        <f t="shared" si="12"/>
        <v>0</v>
      </c>
      <c r="G64" s="30">
        <f t="shared" si="12"/>
        <v>0</v>
      </c>
      <c r="H64" s="30">
        <f t="shared" si="12"/>
        <v>0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11">
        <f t="shared" si="4"/>
        <v>0</v>
      </c>
    </row>
    <row r="65" spans="1:54" s="25" customFormat="1" ht="14.25">
      <c r="A65" s="19" t="s">
        <v>122</v>
      </c>
      <c r="B65" s="20">
        <f t="shared" si="5"/>
        <v>55</v>
      </c>
      <c r="C65" s="47">
        <f>'Раздел 2'!E65</f>
        <v>0</v>
      </c>
      <c r="D65" s="30">
        <f t="shared" si="12"/>
        <v>0</v>
      </c>
      <c r="E65" s="30">
        <f t="shared" si="12"/>
        <v>0</v>
      </c>
      <c r="F65" s="30">
        <f t="shared" si="12"/>
        <v>0</v>
      </c>
      <c r="G65" s="30">
        <f t="shared" si="12"/>
        <v>0</v>
      </c>
      <c r="H65" s="30">
        <f t="shared" si="12"/>
        <v>0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11">
        <f t="shared" si="4"/>
        <v>0</v>
      </c>
    </row>
    <row r="66" spans="1:54" s="25" customFormat="1" ht="14.25">
      <c r="A66" s="19" t="s">
        <v>123</v>
      </c>
      <c r="B66" s="20">
        <f t="shared" si="5"/>
        <v>56</v>
      </c>
      <c r="C66" s="47">
        <f>'Раздел 2'!E66</f>
        <v>0</v>
      </c>
      <c r="D66" s="30">
        <f t="shared" si="12"/>
        <v>0</v>
      </c>
      <c r="E66" s="30">
        <f t="shared" si="12"/>
        <v>0</v>
      </c>
      <c r="F66" s="30">
        <f t="shared" si="12"/>
        <v>0</v>
      </c>
      <c r="G66" s="30">
        <f t="shared" si="12"/>
        <v>0</v>
      </c>
      <c r="H66" s="30">
        <f t="shared" si="12"/>
        <v>0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11">
        <f t="shared" si="4"/>
        <v>0</v>
      </c>
    </row>
    <row r="67" spans="1:54" s="25" customFormat="1" ht="14.25">
      <c r="A67" s="19" t="s">
        <v>124</v>
      </c>
      <c r="B67" s="20">
        <f t="shared" si="5"/>
        <v>57</v>
      </c>
      <c r="C67" s="47">
        <f>'Раздел 2'!E67</f>
        <v>0</v>
      </c>
      <c r="D67" s="30">
        <f t="shared" si="12"/>
        <v>0</v>
      </c>
      <c r="E67" s="30">
        <f t="shared" si="12"/>
        <v>0</v>
      </c>
      <c r="F67" s="30">
        <f t="shared" si="12"/>
        <v>0</v>
      </c>
      <c r="G67" s="30">
        <f t="shared" si="12"/>
        <v>0</v>
      </c>
      <c r="H67" s="30">
        <f t="shared" si="12"/>
        <v>0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11">
        <f t="shared" si="4"/>
        <v>0</v>
      </c>
    </row>
    <row r="68" spans="1:54" s="25" customFormat="1" ht="14.25">
      <c r="A68" s="19" t="s">
        <v>125</v>
      </c>
      <c r="B68" s="20">
        <f t="shared" si="5"/>
        <v>58</v>
      </c>
      <c r="C68" s="47">
        <f>'Раздел 2'!E68</f>
        <v>0</v>
      </c>
      <c r="D68" s="30">
        <f t="shared" si="12"/>
        <v>0</v>
      </c>
      <c r="E68" s="30">
        <f t="shared" si="12"/>
        <v>0</v>
      </c>
      <c r="F68" s="30">
        <f t="shared" si="12"/>
        <v>0</v>
      </c>
      <c r="G68" s="30">
        <f t="shared" si="12"/>
        <v>0</v>
      </c>
      <c r="H68" s="30">
        <f t="shared" si="12"/>
        <v>0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11">
        <f t="shared" si="4"/>
        <v>0</v>
      </c>
    </row>
    <row r="69" spans="1:54" s="25" customFormat="1" ht="14.25">
      <c r="A69" s="19" t="s">
        <v>126</v>
      </c>
      <c r="B69" s="20">
        <f t="shared" si="5"/>
        <v>59</v>
      </c>
      <c r="C69" s="47">
        <f>'Раздел 2'!E69</f>
        <v>0</v>
      </c>
      <c r="D69" s="30">
        <f t="shared" si="12"/>
        <v>0</v>
      </c>
      <c r="E69" s="30">
        <f t="shared" si="12"/>
        <v>0</v>
      </c>
      <c r="F69" s="30">
        <f t="shared" si="12"/>
        <v>0</v>
      </c>
      <c r="G69" s="30">
        <f t="shared" si="12"/>
        <v>0</v>
      </c>
      <c r="H69" s="30">
        <f t="shared" si="12"/>
        <v>0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11">
        <f t="shared" si="4"/>
        <v>0</v>
      </c>
    </row>
    <row r="70" spans="1:54" s="25" customFormat="1" ht="14.25">
      <c r="A70" s="19" t="s">
        <v>127</v>
      </c>
      <c r="B70" s="20">
        <f t="shared" si="5"/>
        <v>60</v>
      </c>
      <c r="C70" s="47">
        <f>'Раздел 2'!E70</f>
        <v>0</v>
      </c>
      <c r="D70" s="30">
        <f t="shared" si="12"/>
        <v>0</v>
      </c>
      <c r="E70" s="30">
        <f t="shared" si="12"/>
        <v>0</v>
      </c>
      <c r="F70" s="30">
        <f t="shared" si="12"/>
        <v>0</v>
      </c>
      <c r="G70" s="30">
        <f t="shared" si="12"/>
        <v>0</v>
      </c>
      <c r="H70" s="30">
        <f t="shared" si="12"/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11">
        <f t="shared" si="4"/>
        <v>0</v>
      </c>
    </row>
    <row r="71" spans="1:54" s="25" customFormat="1" ht="14.25">
      <c r="A71" s="19" t="s">
        <v>128</v>
      </c>
      <c r="B71" s="20">
        <f t="shared" si="5"/>
        <v>61</v>
      </c>
      <c r="C71" s="47">
        <f>'Раздел 2'!E71</f>
        <v>0</v>
      </c>
      <c r="D71" s="30">
        <f t="shared" si="12"/>
        <v>0</v>
      </c>
      <c r="E71" s="30">
        <f t="shared" si="12"/>
        <v>0</v>
      </c>
      <c r="F71" s="30">
        <f t="shared" si="12"/>
        <v>0</v>
      </c>
      <c r="G71" s="30">
        <f t="shared" si="12"/>
        <v>0</v>
      </c>
      <c r="H71" s="30">
        <f t="shared" si="12"/>
        <v>0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11">
        <f t="shared" si="4"/>
        <v>0</v>
      </c>
    </row>
    <row r="72" spans="1:54" s="25" customFormat="1" ht="24">
      <c r="A72" s="16" t="s">
        <v>129</v>
      </c>
      <c r="B72" s="20">
        <f t="shared" si="5"/>
        <v>62</v>
      </c>
      <c r="C72" s="47">
        <f>'Раздел 2'!E72</f>
        <v>0</v>
      </c>
      <c r="D72" s="30">
        <f t="shared" si="12"/>
        <v>0</v>
      </c>
      <c r="E72" s="30">
        <f t="shared" si="12"/>
        <v>0</v>
      </c>
      <c r="F72" s="30">
        <f t="shared" si="12"/>
        <v>0</v>
      </c>
      <c r="G72" s="30">
        <f t="shared" si="12"/>
        <v>0</v>
      </c>
      <c r="H72" s="30">
        <f t="shared" si="12"/>
        <v>0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11">
        <f t="shared" si="4"/>
        <v>0</v>
      </c>
    </row>
    <row r="73" spans="1:54" s="25" customFormat="1" ht="14.25">
      <c r="A73" s="19" t="s">
        <v>130</v>
      </c>
      <c r="B73" s="20">
        <f t="shared" si="5"/>
        <v>63</v>
      </c>
      <c r="C73" s="47">
        <f>'Раздел 2'!E73</f>
        <v>0</v>
      </c>
      <c r="D73" s="30">
        <f t="shared" si="12"/>
        <v>0</v>
      </c>
      <c r="E73" s="30">
        <f t="shared" si="12"/>
        <v>0</v>
      </c>
      <c r="F73" s="30">
        <f t="shared" si="12"/>
        <v>0</v>
      </c>
      <c r="G73" s="30">
        <f t="shared" si="12"/>
        <v>0</v>
      </c>
      <c r="H73" s="30">
        <f t="shared" si="12"/>
        <v>0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11">
        <f t="shared" si="4"/>
        <v>0</v>
      </c>
    </row>
    <row r="74" spans="1:54" s="25" customFormat="1" ht="14.25">
      <c r="A74" s="19" t="s">
        <v>131</v>
      </c>
      <c r="B74" s="20">
        <f t="shared" si="5"/>
        <v>64</v>
      </c>
      <c r="C74" s="47">
        <f>'Раздел 2'!E74</f>
        <v>0</v>
      </c>
      <c r="D74" s="30">
        <f t="shared" si="12"/>
        <v>0</v>
      </c>
      <c r="E74" s="30">
        <f t="shared" si="12"/>
        <v>0</v>
      </c>
      <c r="F74" s="30">
        <f t="shared" si="12"/>
        <v>0</v>
      </c>
      <c r="G74" s="30">
        <f t="shared" si="12"/>
        <v>0</v>
      </c>
      <c r="H74" s="30">
        <f t="shared" si="12"/>
        <v>0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11">
        <f t="shared" si="4"/>
        <v>0</v>
      </c>
    </row>
    <row r="75" spans="1:54" s="25" customFormat="1" ht="14.25">
      <c r="A75" s="19" t="s">
        <v>132</v>
      </c>
      <c r="B75" s="20">
        <f t="shared" si="5"/>
        <v>65</v>
      </c>
      <c r="C75" s="47">
        <f>'Раздел 2'!E75</f>
        <v>0</v>
      </c>
      <c r="D75" s="30">
        <f t="shared" si="12"/>
        <v>0</v>
      </c>
      <c r="E75" s="30">
        <f t="shared" si="12"/>
        <v>0</v>
      </c>
      <c r="F75" s="30">
        <f t="shared" si="12"/>
        <v>0</v>
      </c>
      <c r="G75" s="30">
        <f t="shared" si="12"/>
        <v>0</v>
      </c>
      <c r="H75" s="30">
        <f t="shared" si="12"/>
        <v>0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11">
        <f t="shared" si="4"/>
        <v>0</v>
      </c>
    </row>
    <row r="76" spans="1:54" s="25" customFormat="1" ht="14.25">
      <c r="A76" s="19" t="s">
        <v>133</v>
      </c>
      <c r="B76" s="20">
        <f t="shared" si="5"/>
        <v>66</v>
      </c>
      <c r="C76" s="47">
        <f>'Раздел 2'!E76</f>
        <v>0</v>
      </c>
      <c r="D76" s="30">
        <f t="shared" si="12"/>
        <v>0</v>
      </c>
      <c r="E76" s="30">
        <f t="shared" si="12"/>
        <v>0</v>
      </c>
      <c r="F76" s="30">
        <f t="shared" si="12"/>
        <v>0</v>
      </c>
      <c r="G76" s="30">
        <f t="shared" si="12"/>
        <v>0</v>
      </c>
      <c r="H76" s="30">
        <f t="shared" si="12"/>
        <v>0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11">
        <f aca="true" t="shared" si="13" ref="BB76:BB139">IF((D76=I76+N76+S76+X76+AC76+AH76+AM76+AR76+AW76)*OR(E76=J76+O76+T76+Y76+AD76+AI76+AN76+AS76+AX76)*OR(F76=K76+P76+U76+Z76+AE76+AJ76+AO76+AT76+AY76)*OR(G76=L76+Q76+V76+AA76+AF76+AK76+AP76+AU76+AZ76)*OR(H76=M76+R76+W76+AB76+AG76+AL76+AQ76+AV76+BA76),,"!!!")</f>
        <v>0</v>
      </c>
    </row>
    <row r="77" spans="1:54" s="25" customFormat="1" ht="14.25">
      <c r="A77" s="19" t="s">
        <v>134</v>
      </c>
      <c r="B77" s="20">
        <f t="shared" si="5"/>
        <v>67</v>
      </c>
      <c r="C77" s="47">
        <f>'Раздел 2'!E77</f>
        <v>0</v>
      </c>
      <c r="D77" s="30">
        <f t="shared" si="12"/>
        <v>0</v>
      </c>
      <c r="E77" s="30">
        <f t="shared" si="12"/>
        <v>0</v>
      </c>
      <c r="F77" s="30">
        <f t="shared" si="12"/>
        <v>0</v>
      </c>
      <c r="G77" s="30">
        <f t="shared" si="12"/>
        <v>0</v>
      </c>
      <c r="H77" s="30">
        <f t="shared" si="12"/>
        <v>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11">
        <f t="shared" si="13"/>
        <v>0</v>
      </c>
    </row>
    <row r="78" spans="1:54" s="25" customFormat="1" ht="14.25">
      <c r="A78" s="19" t="s">
        <v>135</v>
      </c>
      <c r="B78" s="20">
        <f t="shared" si="5"/>
        <v>68</v>
      </c>
      <c r="C78" s="47">
        <f>'Раздел 2'!E78</f>
        <v>0</v>
      </c>
      <c r="D78" s="30">
        <f t="shared" si="12"/>
        <v>0</v>
      </c>
      <c r="E78" s="30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11">
        <f t="shared" si="13"/>
        <v>0</v>
      </c>
    </row>
    <row r="79" spans="1:54" s="25" customFormat="1" ht="14.25">
      <c r="A79" s="19" t="s">
        <v>136</v>
      </c>
      <c r="B79" s="20">
        <f t="shared" si="5"/>
        <v>69</v>
      </c>
      <c r="C79" s="47">
        <f>'Раздел 2'!E79</f>
        <v>0</v>
      </c>
      <c r="D79" s="30">
        <f t="shared" si="12"/>
        <v>0</v>
      </c>
      <c r="E79" s="30">
        <f t="shared" si="12"/>
        <v>0</v>
      </c>
      <c r="F79" s="30">
        <f t="shared" si="12"/>
        <v>0</v>
      </c>
      <c r="G79" s="30">
        <f t="shared" si="12"/>
        <v>0</v>
      </c>
      <c r="H79" s="30">
        <f t="shared" si="12"/>
        <v>0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11">
        <f t="shared" si="13"/>
        <v>0</v>
      </c>
    </row>
    <row r="80" spans="1:54" s="25" customFormat="1" ht="14.25">
      <c r="A80" s="19" t="s">
        <v>137</v>
      </c>
      <c r="B80" s="20">
        <f t="shared" si="5"/>
        <v>70</v>
      </c>
      <c r="C80" s="47">
        <f>'Раздел 2'!E80</f>
        <v>0</v>
      </c>
      <c r="D80" s="30">
        <f t="shared" si="12"/>
        <v>0</v>
      </c>
      <c r="E80" s="30">
        <f t="shared" si="12"/>
        <v>0</v>
      </c>
      <c r="F80" s="30">
        <f t="shared" si="12"/>
        <v>0</v>
      </c>
      <c r="G80" s="30">
        <f t="shared" si="12"/>
        <v>0</v>
      </c>
      <c r="H80" s="30">
        <f t="shared" si="12"/>
        <v>0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11">
        <f t="shared" si="13"/>
        <v>0</v>
      </c>
    </row>
    <row r="81" spans="1:54" s="25" customFormat="1" ht="14.25">
      <c r="A81" s="19" t="s">
        <v>138</v>
      </c>
      <c r="B81" s="20">
        <f t="shared" si="5"/>
        <v>71</v>
      </c>
      <c r="C81" s="47">
        <f>'Раздел 2'!E81</f>
        <v>0</v>
      </c>
      <c r="D81" s="30">
        <f t="shared" si="12"/>
        <v>0</v>
      </c>
      <c r="E81" s="30">
        <f t="shared" si="12"/>
        <v>0</v>
      </c>
      <c r="F81" s="30">
        <f t="shared" si="12"/>
        <v>0</v>
      </c>
      <c r="G81" s="30">
        <f t="shared" si="12"/>
        <v>0</v>
      </c>
      <c r="H81" s="30">
        <f t="shared" si="12"/>
        <v>0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11">
        <f t="shared" si="13"/>
        <v>0</v>
      </c>
    </row>
    <row r="82" spans="1:54" s="25" customFormat="1" ht="24">
      <c r="A82" s="16" t="s">
        <v>139</v>
      </c>
      <c r="B82" s="20">
        <f t="shared" si="5"/>
        <v>72</v>
      </c>
      <c r="C82" s="47">
        <f>'Раздел 2'!E82</f>
        <v>0</v>
      </c>
      <c r="D82" s="30">
        <f t="shared" si="12"/>
        <v>0</v>
      </c>
      <c r="E82" s="30">
        <f t="shared" si="12"/>
        <v>0</v>
      </c>
      <c r="F82" s="30">
        <f t="shared" si="12"/>
        <v>0</v>
      </c>
      <c r="G82" s="30">
        <f t="shared" si="12"/>
        <v>0</v>
      </c>
      <c r="H82" s="30">
        <f t="shared" si="12"/>
        <v>0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11">
        <f t="shared" si="13"/>
        <v>0</v>
      </c>
    </row>
    <row r="83" spans="1:54" s="25" customFormat="1" ht="14.25">
      <c r="A83" s="19" t="s">
        <v>140</v>
      </c>
      <c r="B83" s="20">
        <f t="shared" si="5"/>
        <v>73</v>
      </c>
      <c r="C83" s="47">
        <f>'Раздел 2'!E83</f>
        <v>0</v>
      </c>
      <c r="D83" s="30">
        <f t="shared" si="12"/>
        <v>0</v>
      </c>
      <c r="E83" s="30">
        <f t="shared" si="12"/>
        <v>0</v>
      </c>
      <c r="F83" s="30">
        <f t="shared" si="12"/>
        <v>0</v>
      </c>
      <c r="G83" s="30">
        <f t="shared" si="12"/>
        <v>0</v>
      </c>
      <c r="H83" s="30">
        <f t="shared" si="12"/>
        <v>0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11">
        <f t="shared" si="13"/>
        <v>0</v>
      </c>
    </row>
    <row r="84" spans="1:54" s="25" customFormat="1" ht="24">
      <c r="A84" s="16" t="s">
        <v>141</v>
      </c>
      <c r="B84" s="20">
        <f t="shared" si="5"/>
        <v>74</v>
      </c>
      <c r="C84" s="47">
        <f>'Раздел 2'!E84</f>
        <v>0</v>
      </c>
      <c r="D84" s="30">
        <f t="shared" si="12"/>
        <v>0</v>
      </c>
      <c r="E84" s="30">
        <f t="shared" si="12"/>
        <v>0</v>
      </c>
      <c r="F84" s="30">
        <f t="shared" si="12"/>
        <v>0</v>
      </c>
      <c r="G84" s="30">
        <f t="shared" si="12"/>
        <v>0</v>
      </c>
      <c r="H84" s="30">
        <f t="shared" si="12"/>
        <v>0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11">
        <f t="shared" si="13"/>
        <v>0</v>
      </c>
    </row>
    <row r="85" spans="1:54" s="25" customFormat="1" ht="14.25">
      <c r="A85" s="19" t="s">
        <v>142</v>
      </c>
      <c r="B85" s="20">
        <f aca="true" t="shared" si="14" ref="B85:B142">1+B84</f>
        <v>75</v>
      </c>
      <c r="C85" s="47">
        <f>'Раздел 2'!E85</f>
        <v>0</v>
      </c>
      <c r="D85" s="30">
        <f t="shared" si="12"/>
        <v>0</v>
      </c>
      <c r="E85" s="30">
        <f t="shared" si="12"/>
        <v>0</v>
      </c>
      <c r="F85" s="30">
        <f t="shared" si="12"/>
        <v>0</v>
      </c>
      <c r="G85" s="30">
        <f t="shared" si="12"/>
        <v>0</v>
      </c>
      <c r="H85" s="30">
        <f t="shared" si="12"/>
        <v>0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11">
        <f t="shared" si="13"/>
        <v>0</v>
      </c>
    </row>
    <row r="86" spans="1:54" s="25" customFormat="1" ht="14.25">
      <c r="A86" s="19" t="s">
        <v>143</v>
      </c>
      <c r="B86" s="20">
        <f t="shared" si="14"/>
        <v>76</v>
      </c>
      <c r="C86" s="47">
        <f>'Раздел 2'!E86</f>
        <v>146</v>
      </c>
      <c r="D86" s="30">
        <f t="shared" si="12"/>
        <v>0</v>
      </c>
      <c r="E86" s="30">
        <f t="shared" si="12"/>
        <v>0</v>
      </c>
      <c r="F86" s="30">
        <f t="shared" si="12"/>
        <v>0</v>
      </c>
      <c r="G86" s="30">
        <f t="shared" si="12"/>
        <v>0</v>
      </c>
      <c r="H86" s="30">
        <f t="shared" si="12"/>
        <v>0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11">
        <f t="shared" si="13"/>
        <v>0</v>
      </c>
    </row>
    <row r="87" spans="1:54" s="25" customFormat="1" ht="14.25">
      <c r="A87" s="19" t="s">
        <v>144</v>
      </c>
      <c r="B87" s="20">
        <f t="shared" si="14"/>
        <v>77</v>
      </c>
      <c r="C87" s="47">
        <f>'Раздел 2'!E87</f>
        <v>146</v>
      </c>
      <c r="D87" s="30">
        <f t="shared" si="12"/>
        <v>0</v>
      </c>
      <c r="E87" s="30">
        <f t="shared" si="12"/>
        <v>0</v>
      </c>
      <c r="F87" s="30">
        <f t="shared" si="12"/>
        <v>0</v>
      </c>
      <c r="G87" s="30">
        <f t="shared" si="12"/>
        <v>0</v>
      </c>
      <c r="H87" s="30">
        <f t="shared" si="12"/>
        <v>0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11">
        <f t="shared" si="13"/>
        <v>0</v>
      </c>
    </row>
    <row r="88" spans="1:54" s="25" customFormat="1" ht="24">
      <c r="A88" s="16" t="s">
        <v>145</v>
      </c>
      <c r="B88" s="20">
        <f t="shared" si="14"/>
        <v>78</v>
      </c>
      <c r="C88" s="47">
        <f>'Раздел 2'!E88</f>
        <v>0</v>
      </c>
      <c r="D88" s="30">
        <f t="shared" si="12"/>
        <v>0</v>
      </c>
      <c r="E88" s="30">
        <f t="shared" si="12"/>
        <v>0</v>
      </c>
      <c r="F88" s="30">
        <f t="shared" si="12"/>
        <v>0</v>
      </c>
      <c r="G88" s="30">
        <f t="shared" si="12"/>
        <v>0</v>
      </c>
      <c r="H88" s="30">
        <f t="shared" si="12"/>
        <v>0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11">
        <f t="shared" si="13"/>
        <v>0</v>
      </c>
    </row>
    <row r="89" spans="1:54" s="25" customFormat="1" ht="24">
      <c r="A89" s="16" t="s">
        <v>146</v>
      </c>
      <c r="B89" s="20">
        <f t="shared" si="14"/>
        <v>79</v>
      </c>
      <c r="C89" s="47">
        <f>'Раздел 2'!E89</f>
        <v>0</v>
      </c>
      <c r="D89" s="30">
        <f t="shared" si="12"/>
        <v>0</v>
      </c>
      <c r="E89" s="30">
        <f t="shared" si="12"/>
        <v>0</v>
      </c>
      <c r="F89" s="30">
        <f t="shared" si="12"/>
        <v>0</v>
      </c>
      <c r="G89" s="30">
        <f t="shared" si="12"/>
        <v>0</v>
      </c>
      <c r="H89" s="30">
        <f t="shared" si="12"/>
        <v>0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11">
        <f t="shared" si="13"/>
        <v>0</v>
      </c>
    </row>
    <row r="90" spans="1:54" s="25" customFormat="1" ht="24">
      <c r="A90" s="16" t="s">
        <v>147</v>
      </c>
      <c r="B90" s="20">
        <f t="shared" si="14"/>
        <v>80</v>
      </c>
      <c r="C90" s="47">
        <f>'Раздел 2'!E90</f>
        <v>0</v>
      </c>
      <c r="D90" s="30">
        <f t="shared" si="12"/>
        <v>0</v>
      </c>
      <c r="E90" s="30">
        <f t="shared" si="12"/>
        <v>0</v>
      </c>
      <c r="F90" s="30">
        <f t="shared" si="12"/>
        <v>0</v>
      </c>
      <c r="G90" s="30">
        <f t="shared" si="12"/>
        <v>0</v>
      </c>
      <c r="H90" s="30">
        <f t="shared" si="12"/>
        <v>0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11">
        <f t="shared" si="13"/>
        <v>0</v>
      </c>
    </row>
    <row r="91" spans="1:54" s="25" customFormat="1" ht="14.25">
      <c r="A91" s="19" t="s">
        <v>148</v>
      </c>
      <c r="B91" s="20">
        <f t="shared" si="14"/>
        <v>81</v>
      </c>
      <c r="C91" s="47">
        <f>'Раздел 2'!E91</f>
        <v>0</v>
      </c>
      <c r="D91" s="30">
        <f t="shared" si="12"/>
        <v>0</v>
      </c>
      <c r="E91" s="30">
        <f t="shared" si="12"/>
        <v>0</v>
      </c>
      <c r="F91" s="30">
        <f t="shared" si="12"/>
        <v>0</v>
      </c>
      <c r="G91" s="30">
        <f t="shared" si="12"/>
        <v>0</v>
      </c>
      <c r="H91" s="30">
        <f t="shared" si="12"/>
        <v>0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11">
        <f t="shared" si="13"/>
        <v>0</v>
      </c>
    </row>
    <row r="92" spans="1:54" s="25" customFormat="1" ht="14.25">
      <c r="A92" s="19" t="s">
        <v>149</v>
      </c>
      <c r="B92" s="20">
        <f t="shared" si="14"/>
        <v>82</v>
      </c>
      <c r="C92" s="47">
        <f>'Раздел 2'!E92</f>
        <v>0</v>
      </c>
      <c r="D92" s="30">
        <f t="shared" si="12"/>
        <v>0</v>
      </c>
      <c r="E92" s="30">
        <f t="shared" si="12"/>
        <v>0</v>
      </c>
      <c r="F92" s="30">
        <f t="shared" si="12"/>
        <v>0</v>
      </c>
      <c r="G92" s="30">
        <f t="shared" si="12"/>
        <v>0</v>
      </c>
      <c r="H92" s="30">
        <f t="shared" si="12"/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11">
        <f t="shared" si="13"/>
        <v>0</v>
      </c>
    </row>
    <row r="93" spans="1:54" s="25" customFormat="1" ht="14.25">
      <c r="A93" s="19" t="s">
        <v>150</v>
      </c>
      <c r="B93" s="20">
        <f t="shared" si="14"/>
        <v>83</v>
      </c>
      <c r="C93" s="47">
        <f>'Раздел 2'!E93</f>
        <v>0</v>
      </c>
      <c r="D93" s="30">
        <f t="shared" si="12"/>
        <v>0</v>
      </c>
      <c r="E93" s="30">
        <f t="shared" si="12"/>
        <v>0</v>
      </c>
      <c r="F93" s="30">
        <f t="shared" si="12"/>
        <v>0</v>
      </c>
      <c r="G93" s="30">
        <f t="shared" si="12"/>
        <v>0</v>
      </c>
      <c r="H93" s="30">
        <f t="shared" si="12"/>
        <v>0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11">
        <f t="shared" si="13"/>
        <v>0</v>
      </c>
    </row>
    <row r="94" spans="1:54" s="25" customFormat="1" ht="14.25">
      <c r="A94" s="19" t="s">
        <v>151</v>
      </c>
      <c r="B94" s="20">
        <f t="shared" si="14"/>
        <v>84</v>
      </c>
      <c r="C94" s="47">
        <f>'Раздел 2'!E94</f>
        <v>0</v>
      </c>
      <c r="D94" s="30">
        <f t="shared" si="12"/>
        <v>0</v>
      </c>
      <c r="E94" s="30">
        <f t="shared" si="12"/>
        <v>0</v>
      </c>
      <c r="F94" s="30">
        <f t="shared" si="12"/>
        <v>0</v>
      </c>
      <c r="G94" s="30">
        <f t="shared" si="12"/>
        <v>0</v>
      </c>
      <c r="H94" s="30">
        <f t="shared" si="12"/>
        <v>0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11">
        <f t="shared" si="13"/>
        <v>0</v>
      </c>
    </row>
    <row r="95" spans="1:54" s="25" customFormat="1" ht="14.25">
      <c r="A95" s="19" t="s">
        <v>152</v>
      </c>
      <c r="B95" s="20">
        <f t="shared" si="14"/>
        <v>85</v>
      </c>
      <c r="C95" s="47">
        <f>'Раздел 2'!E95</f>
        <v>0</v>
      </c>
      <c r="D95" s="30">
        <f t="shared" si="12"/>
        <v>0</v>
      </c>
      <c r="E95" s="30">
        <f t="shared" si="12"/>
        <v>0</v>
      </c>
      <c r="F95" s="30">
        <f t="shared" si="12"/>
        <v>0</v>
      </c>
      <c r="G95" s="30">
        <f t="shared" si="12"/>
        <v>0</v>
      </c>
      <c r="H95" s="30">
        <f t="shared" si="12"/>
        <v>0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11">
        <f t="shared" si="13"/>
        <v>0</v>
      </c>
    </row>
    <row r="96" spans="1:54" s="25" customFormat="1" ht="14.25">
      <c r="A96" s="19" t="s">
        <v>153</v>
      </c>
      <c r="B96" s="20">
        <f t="shared" si="14"/>
        <v>86</v>
      </c>
      <c r="C96" s="47">
        <f>'Раздел 2'!E96</f>
        <v>0</v>
      </c>
      <c r="D96" s="30">
        <f t="shared" si="12"/>
        <v>0</v>
      </c>
      <c r="E96" s="30">
        <f t="shared" si="12"/>
        <v>0</v>
      </c>
      <c r="F96" s="30">
        <f t="shared" si="12"/>
        <v>0</v>
      </c>
      <c r="G96" s="30">
        <f t="shared" si="12"/>
        <v>0</v>
      </c>
      <c r="H96" s="30">
        <f t="shared" si="12"/>
        <v>0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11">
        <f t="shared" si="13"/>
        <v>0</v>
      </c>
    </row>
    <row r="97" spans="1:54" s="25" customFormat="1" ht="14.25">
      <c r="A97" s="19" t="s">
        <v>154</v>
      </c>
      <c r="B97" s="20">
        <f t="shared" si="14"/>
        <v>87</v>
      </c>
      <c r="C97" s="47">
        <f>'Раздел 2'!E97</f>
        <v>0</v>
      </c>
      <c r="D97" s="30">
        <f t="shared" si="12"/>
        <v>0</v>
      </c>
      <c r="E97" s="30">
        <f t="shared" si="12"/>
        <v>0</v>
      </c>
      <c r="F97" s="30">
        <f t="shared" si="12"/>
        <v>0</v>
      </c>
      <c r="G97" s="30">
        <f t="shared" si="12"/>
        <v>0</v>
      </c>
      <c r="H97" s="30">
        <f t="shared" si="12"/>
        <v>0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11">
        <f t="shared" si="13"/>
        <v>0</v>
      </c>
    </row>
    <row r="98" spans="1:54" s="25" customFormat="1" ht="14.25">
      <c r="A98" s="19" t="s">
        <v>155</v>
      </c>
      <c r="B98" s="20">
        <f t="shared" si="14"/>
        <v>88</v>
      </c>
      <c r="C98" s="47">
        <f>'Раздел 2'!E98</f>
        <v>0</v>
      </c>
      <c r="D98" s="30">
        <f t="shared" si="12"/>
        <v>0</v>
      </c>
      <c r="E98" s="30">
        <f t="shared" si="12"/>
        <v>0</v>
      </c>
      <c r="F98" s="30">
        <f t="shared" si="12"/>
        <v>0</v>
      </c>
      <c r="G98" s="30">
        <f t="shared" si="12"/>
        <v>0</v>
      </c>
      <c r="H98" s="30">
        <f t="shared" si="12"/>
        <v>0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11">
        <f t="shared" si="13"/>
        <v>0</v>
      </c>
    </row>
    <row r="99" spans="1:54" s="25" customFormat="1" ht="14.25">
      <c r="A99" s="19" t="s">
        <v>156</v>
      </c>
      <c r="B99" s="20">
        <f t="shared" si="14"/>
        <v>89</v>
      </c>
      <c r="C99" s="47">
        <f>'Раздел 2'!E99</f>
        <v>0</v>
      </c>
      <c r="D99" s="30">
        <f t="shared" si="12"/>
        <v>0</v>
      </c>
      <c r="E99" s="30">
        <f t="shared" si="12"/>
        <v>0</v>
      </c>
      <c r="F99" s="30">
        <f t="shared" si="12"/>
        <v>0</v>
      </c>
      <c r="G99" s="30">
        <f t="shared" si="12"/>
        <v>0</v>
      </c>
      <c r="H99" s="30">
        <f t="shared" si="12"/>
        <v>0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11">
        <f t="shared" si="13"/>
        <v>0</v>
      </c>
    </row>
    <row r="100" spans="1:54" s="25" customFormat="1" ht="14.25">
      <c r="A100" s="19" t="s">
        <v>157</v>
      </c>
      <c r="B100" s="20">
        <f t="shared" si="14"/>
        <v>90</v>
      </c>
      <c r="C100" s="47">
        <f>'Раздел 2'!E100</f>
        <v>0</v>
      </c>
      <c r="D100" s="30">
        <f t="shared" si="12"/>
        <v>0</v>
      </c>
      <c r="E100" s="30">
        <f t="shared" si="12"/>
        <v>0</v>
      </c>
      <c r="F100" s="30">
        <f t="shared" si="12"/>
        <v>0</v>
      </c>
      <c r="G100" s="30">
        <f t="shared" si="12"/>
        <v>0</v>
      </c>
      <c r="H100" s="30">
        <f t="shared" si="12"/>
        <v>0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11">
        <f t="shared" si="13"/>
        <v>0</v>
      </c>
    </row>
    <row r="101" spans="1:54" s="25" customFormat="1" ht="14.25">
      <c r="A101" s="19" t="s">
        <v>158</v>
      </c>
      <c r="B101" s="20">
        <f t="shared" si="14"/>
        <v>91</v>
      </c>
      <c r="C101" s="47">
        <f>'Раздел 2'!E101</f>
        <v>0</v>
      </c>
      <c r="D101" s="30">
        <f t="shared" si="12"/>
        <v>0</v>
      </c>
      <c r="E101" s="30">
        <f t="shared" si="12"/>
        <v>0</v>
      </c>
      <c r="F101" s="30">
        <f t="shared" si="12"/>
        <v>0</v>
      </c>
      <c r="G101" s="30">
        <f t="shared" si="12"/>
        <v>0</v>
      </c>
      <c r="H101" s="30">
        <f t="shared" si="12"/>
        <v>0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11">
        <f t="shared" si="13"/>
        <v>0</v>
      </c>
    </row>
    <row r="102" spans="1:54" s="25" customFormat="1" ht="14.25">
      <c r="A102" s="19" t="s">
        <v>159</v>
      </c>
      <c r="B102" s="20">
        <f t="shared" si="14"/>
        <v>92</v>
      </c>
      <c r="C102" s="47">
        <f>'Раздел 2'!E102</f>
        <v>0</v>
      </c>
      <c r="D102" s="30">
        <f t="shared" si="12"/>
        <v>0</v>
      </c>
      <c r="E102" s="30">
        <f t="shared" si="12"/>
        <v>0</v>
      </c>
      <c r="F102" s="30">
        <f t="shared" si="12"/>
        <v>0</v>
      </c>
      <c r="G102" s="30">
        <f t="shared" si="12"/>
        <v>0</v>
      </c>
      <c r="H102" s="30">
        <f t="shared" si="12"/>
        <v>0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11">
        <f t="shared" si="13"/>
        <v>0</v>
      </c>
    </row>
    <row r="103" spans="1:54" s="25" customFormat="1" ht="14.25">
      <c r="A103" s="19" t="s">
        <v>160</v>
      </c>
      <c r="B103" s="20">
        <f t="shared" si="14"/>
        <v>93</v>
      </c>
      <c r="C103" s="47">
        <f>'Раздел 2'!E103</f>
        <v>0</v>
      </c>
      <c r="D103" s="30">
        <f t="shared" si="12"/>
        <v>0</v>
      </c>
      <c r="E103" s="30">
        <f t="shared" si="12"/>
        <v>0</v>
      </c>
      <c r="F103" s="30">
        <f t="shared" si="12"/>
        <v>0</v>
      </c>
      <c r="G103" s="30">
        <f t="shared" si="12"/>
        <v>0</v>
      </c>
      <c r="H103" s="30">
        <f t="shared" si="12"/>
        <v>0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11">
        <f t="shared" si="13"/>
        <v>0</v>
      </c>
    </row>
    <row r="104" spans="1:54" s="25" customFormat="1" ht="24">
      <c r="A104" s="16" t="s">
        <v>161</v>
      </c>
      <c r="B104" s="20">
        <f t="shared" si="14"/>
        <v>94</v>
      </c>
      <c r="C104" s="47">
        <f>'Раздел 2'!E104</f>
        <v>0</v>
      </c>
      <c r="D104" s="30">
        <f t="shared" si="12"/>
        <v>0</v>
      </c>
      <c r="E104" s="30">
        <f t="shared" si="12"/>
        <v>0</v>
      </c>
      <c r="F104" s="30">
        <f t="shared" si="12"/>
        <v>0</v>
      </c>
      <c r="G104" s="30">
        <f t="shared" si="12"/>
        <v>0</v>
      </c>
      <c r="H104" s="30">
        <f t="shared" si="12"/>
        <v>0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11">
        <f t="shared" si="13"/>
        <v>0</v>
      </c>
    </row>
    <row r="105" spans="1:54" s="25" customFormat="1" ht="14.25">
      <c r="A105" s="19" t="s">
        <v>162</v>
      </c>
      <c r="B105" s="20">
        <f t="shared" si="14"/>
        <v>95</v>
      </c>
      <c r="C105" s="47">
        <f>'Раздел 2'!E105</f>
        <v>0</v>
      </c>
      <c r="D105" s="30">
        <f t="shared" si="12"/>
        <v>0</v>
      </c>
      <c r="E105" s="30">
        <f t="shared" si="12"/>
        <v>0</v>
      </c>
      <c r="F105" s="30">
        <f t="shared" si="12"/>
        <v>0</v>
      </c>
      <c r="G105" s="30">
        <f t="shared" si="12"/>
        <v>0</v>
      </c>
      <c r="H105" s="30">
        <f t="shared" si="12"/>
        <v>0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11">
        <f t="shared" si="13"/>
        <v>0</v>
      </c>
    </row>
    <row r="106" spans="1:54" s="25" customFormat="1" ht="14.25">
      <c r="A106" s="19" t="s">
        <v>163</v>
      </c>
      <c r="B106" s="20">
        <f t="shared" si="14"/>
        <v>96</v>
      </c>
      <c r="C106" s="47">
        <f>'Раздел 2'!E106</f>
        <v>0</v>
      </c>
      <c r="D106" s="30">
        <f t="shared" si="12"/>
        <v>0</v>
      </c>
      <c r="E106" s="30">
        <f t="shared" si="12"/>
        <v>0</v>
      </c>
      <c r="F106" s="30">
        <f t="shared" si="12"/>
        <v>0</v>
      </c>
      <c r="G106" s="30">
        <f t="shared" si="12"/>
        <v>0</v>
      </c>
      <c r="H106" s="30">
        <f t="shared" si="12"/>
        <v>0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11">
        <f t="shared" si="13"/>
        <v>0</v>
      </c>
    </row>
    <row r="107" spans="1:54" s="25" customFormat="1" ht="36">
      <c r="A107" s="16" t="s">
        <v>164</v>
      </c>
      <c r="B107" s="20">
        <f t="shared" si="14"/>
        <v>97</v>
      </c>
      <c r="C107" s="47">
        <f>'Раздел 2'!E107</f>
        <v>178</v>
      </c>
      <c r="D107" s="30">
        <f t="shared" si="12"/>
        <v>0</v>
      </c>
      <c r="E107" s="30">
        <f t="shared" si="12"/>
        <v>0</v>
      </c>
      <c r="F107" s="30">
        <f t="shared" si="12"/>
        <v>0</v>
      </c>
      <c r="G107" s="30">
        <f t="shared" si="12"/>
        <v>0</v>
      </c>
      <c r="H107" s="30">
        <f t="shared" si="12"/>
        <v>0</v>
      </c>
      <c r="I107" s="30">
        <f aca="true" t="shared" si="15" ref="I107:P107">I108+I109+I110</f>
        <v>0</v>
      </c>
      <c r="J107" s="30">
        <f t="shared" si="15"/>
        <v>0</v>
      </c>
      <c r="K107" s="30">
        <f t="shared" si="15"/>
        <v>0</v>
      </c>
      <c r="L107" s="30">
        <f t="shared" si="15"/>
        <v>0</v>
      </c>
      <c r="M107" s="30">
        <f t="shared" si="15"/>
        <v>0</v>
      </c>
      <c r="N107" s="30">
        <f t="shared" si="15"/>
        <v>0</v>
      </c>
      <c r="O107" s="30">
        <f t="shared" si="15"/>
        <v>0</v>
      </c>
      <c r="P107" s="30">
        <f t="shared" si="15"/>
        <v>0</v>
      </c>
      <c r="Q107" s="30">
        <f>Q108+Q109+Q110</f>
        <v>0</v>
      </c>
      <c r="R107" s="30">
        <f aca="true" t="shared" si="16" ref="R107:BA107">R108+R109+R110</f>
        <v>0</v>
      </c>
      <c r="S107" s="30">
        <f t="shared" si="16"/>
        <v>0</v>
      </c>
      <c r="T107" s="30">
        <f t="shared" si="16"/>
        <v>0</v>
      </c>
      <c r="U107" s="30">
        <f t="shared" si="16"/>
        <v>0</v>
      </c>
      <c r="V107" s="30">
        <f t="shared" si="16"/>
        <v>0</v>
      </c>
      <c r="W107" s="30">
        <f t="shared" si="16"/>
        <v>0</v>
      </c>
      <c r="X107" s="30">
        <f t="shared" si="16"/>
        <v>0</v>
      </c>
      <c r="Y107" s="30">
        <f t="shared" si="16"/>
        <v>0</v>
      </c>
      <c r="Z107" s="30">
        <f t="shared" si="16"/>
        <v>0</v>
      </c>
      <c r="AA107" s="30">
        <f t="shared" si="16"/>
        <v>0</v>
      </c>
      <c r="AB107" s="30">
        <f t="shared" si="16"/>
        <v>0</v>
      </c>
      <c r="AC107" s="30">
        <f t="shared" si="16"/>
        <v>0</v>
      </c>
      <c r="AD107" s="30">
        <f t="shared" si="16"/>
        <v>0</v>
      </c>
      <c r="AE107" s="30">
        <f t="shared" si="16"/>
        <v>0</v>
      </c>
      <c r="AF107" s="30">
        <f t="shared" si="16"/>
        <v>0</v>
      </c>
      <c r="AG107" s="30">
        <f t="shared" si="16"/>
        <v>0</v>
      </c>
      <c r="AH107" s="30">
        <f t="shared" si="16"/>
        <v>0</v>
      </c>
      <c r="AI107" s="30">
        <f t="shared" si="16"/>
        <v>0</v>
      </c>
      <c r="AJ107" s="30">
        <f t="shared" si="16"/>
        <v>0</v>
      </c>
      <c r="AK107" s="30">
        <f t="shared" si="16"/>
        <v>0</v>
      </c>
      <c r="AL107" s="30">
        <f t="shared" si="16"/>
        <v>0</v>
      </c>
      <c r="AM107" s="30">
        <f t="shared" si="16"/>
        <v>0</v>
      </c>
      <c r="AN107" s="30">
        <f t="shared" si="16"/>
        <v>0</v>
      </c>
      <c r="AO107" s="30">
        <f t="shared" si="16"/>
        <v>0</v>
      </c>
      <c r="AP107" s="30">
        <f t="shared" si="16"/>
        <v>0</v>
      </c>
      <c r="AQ107" s="30">
        <f t="shared" si="16"/>
        <v>0</v>
      </c>
      <c r="AR107" s="30">
        <f t="shared" si="16"/>
        <v>0</v>
      </c>
      <c r="AS107" s="30">
        <f t="shared" si="16"/>
        <v>0</v>
      </c>
      <c r="AT107" s="30">
        <f t="shared" si="16"/>
        <v>0</v>
      </c>
      <c r="AU107" s="30">
        <f t="shared" si="16"/>
        <v>0</v>
      </c>
      <c r="AV107" s="30">
        <f t="shared" si="16"/>
        <v>0</v>
      </c>
      <c r="AW107" s="30">
        <f t="shared" si="16"/>
        <v>0</v>
      </c>
      <c r="AX107" s="30">
        <f t="shared" si="16"/>
        <v>0</v>
      </c>
      <c r="AY107" s="30">
        <f t="shared" si="16"/>
        <v>0</v>
      </c>
      <c r="AZ107" s="30">
        <f t="shared" si="16"/>
        <v>0</v>
      </c>
      <c r="BA107" s="30">
        <f t="shared" si="16"/>
        <v>0</v>
      </c>
      <c r="BB107" s="11">
        <f t="shared" si="13"/>
        <v>0</v>
      </c>
    </row>
    <row r="108" spans="1:54" s="25" customFormat="1" ht="14.25">
      <c r="A108" s="19" t="s">
        <v>165</v>
      </c>
      <c r="B108" s="20">
        <f t="shared" si="14"/>
        <v>98</v>
      </c>
      <c r="C108" s="47">
        <f>'Раздел 2'!E108</f>
        <v>178</v>
      </c>
      <c r="D108" s="30">
        <f t="shared" si="12"/>
        <v>0</v>
      </c>
      <c r="E108" s="30">
        <f t="shared" si="12"/>
        <v>0</v>
      </c>
      <c r="F108" s="30">
        <f t="shared" si="12"/>
        <v>0</v>
      </c>
      <c r="G108" s="30">
        <f t="shared" si="12"/>
        <v>0</v>
      </c>
      <c r="H108" s="30">
        <f t="shared" si="12"/>
        <v>0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11">
        <f t="shared" si="13"/>
        <v>0</v>
      </c>
    </row>
    <row r="109" spans="1:54" s="25" customFormat="1" ht="24">
      <c r="A109" s="16" t="s">
        <v>166</v>
      </c>
      <c r="B109" s="20">
        <f t="shared" si="14"/>
        <v>99</v>
      </c>
      <c r="C109" s="47">
        <f>'Раздел 2'!E109</f>
        <v>0</v>
      </c>
      <c r="D109" s="30">
        <f t="shared" si="12"/>
        <v>0</v>
      </c>
      <c r="E109" s="30">
        <f t="shared" si="12"/>
        <v>0</v>
      </c>
      <c r="F109" s="30">
        <f t="shared" si="12"/>
        <v>0</v>
      </c>
      <c r="G109" s="30">
        <f t="shared" si="12"/>
        <v>0</v>
      </c>
      <c r="H109" s="30">
        <f t="shared" si="12"/>
        <v>0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11">
        <f t="shared" si="13"/>
        <v>0</v>
      </c>
    </row>
    <row r="110" spans="1:54" s="25" customFormat="1" ht="14.25">
      <c r="A110" s="19" t="s">
        <v>167</v>
      </c>
      <c r="B110" s="20">
        <f t="shared" si="14"/>
        <v>100</v>
      </c>
      <c r="C110" s="47">
        <f>'Раздел 2'!E110</f>
        <v>0</v>
      </c>
      <c r="D110" s="30">
        <f t="shared" si="12"/>
        <v>0</v>
      </c>
      <c r="E110" s="30">
        <f t="shared" si="12"/>
        <v>0</v>
      </c>
      <c r="F110" s="30">
        <f t="shared" si="12"/>
        <v>0</v>
      </c>
      <c r="G110" s="30">
        <f t="shared" si="12"/>
        <v>0</v>
      </c>
      <c r="H110" s="30">
        <f t="shared" si="12"/>
        <v>0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11">
        <f t="shared" si="13"/>
        <v>0</v>
      </c>
    </row>
    <row r="111" spans="1:54" s="25" customFormat="1" ht="24">
      <c r="A111" s="16" t="s">
        <v>168</v>
      </c>
      <c r="B111" s="20">
        <f t="shared" si="14"/>
        <v>101</v>
      </c>
      <c r="C111" s="47">
        <f>'Раздел 2'!E111</f>
        <v>0</v>
      </c>
      <c r="D111" s="30">
        <f t="shared" si="12"/>
        <v>0</v>
      </c>
      <c r="E111" s="30">
        <f t="shared" si="12"/>
        <v>0</v>
      </c>
      <c r="F111" s="30">
        <f t="shared" si="12"/>
        <v>0</v>
      </c>
      <c r="G111" s="30">
        <f t="shared" si="12"/>
        <v>0</v>
      </c>
      <c r="H111" s="30">
        <f t="shared" si="12"/>
        <v>0</v>
      </c>
      <c r="I111" s="30">
        <f aca="true" t="shared" si="17" ref="I111:P111">I112+I113</f>
        <v>0</v>
      </c>
      <c r="J111" s="30">
        <f t="shared" si="17"/>
        <v>0</v>
      </c>
      <c r="K111" s="30">
        <f t="shared" si="17"/>
        <v>0</v>
      </c>
      <c r="L111" s="30">
        <f t="shared" si="17"/>
        <v>0</v>
      </c>
      <c r="M111" s="30">
        <f t="shared" si="17"/>
        <v>0</v>
      </c>
      <c r="N111" s="30">
        <f t="shared" si="17"/>
        <v>0</v>
      </c>
      <c r="O111" s="30">
        <f t="shared" si="17"/>
        <v>0</v>
      </c>
      <c r="P111" s="30">
        <f t="shared" si="17"/>
        <v>0</v>
      </c>
      <c r="Q111" s="30">
        <f>Q112+Q113</f>
        <v>0</v>
      </c>
      <c r="R111" s="30">
        <f aca="true" t="shared" si="18" ref="R111:BA111">R112+R113</f>
        <v>0</v>
      </c>
      <c r="S111" s="30">
        <f t="shared" si="18"/>
        <v>0</v>
      </c>
      <c r="T111" s="30">
        <f t="shared" si="18"/>
        <v>0</v>
      </c>
      <c r="U111" s="30">
        <f t="shared" si="18"/>
        <v>0</v>
      </c>
      <c r="V111" s="30">
        <f t="shared" si="18"/>
        <v>0</v>
      </c>
      <c r="W111" s="30">
        <f t="shared" si="18"/>
        <v>0</v>
      </c>
      <c r="X111" s="30">
        <f t="shared" si="18"/>
        <v>0</v>
      </c>
      <c r="Y111" s="30">
        <f t="shared" si="18"/>
        <v>0</v>
      </c>
      <c r="Z111" s="30">
        <f t="shared" si="18"/>
        <v>0</v>
      </c>
      <c r="AA111" s="30">
        <f t="shared" si="18"/>
        <v>0</v>
      </c>
      <c r="AB111" s="30">
        <f t="shared" si="18"/>
        <v>0</v>
      </c>
      <c r="AC111" s="30">
        <f t="shared" si="18"/>
        <v>0</v>
      </c>
      <c r="AD111" s="30">
        <f t="shared" si="18"/>
        <v>0</v>
      </c>
      <c r="AE111" s="30">
        <f t="shared" si="18"/>
        <v>0</v>
      </c>
      <c r="AF111" s="30">
        <f t="shared" si="18"/>
        <v>0</v>
      </c>
      <c r="AG111" s="30">
        <f t="shared" si="18"/>
        <v>0</v>
      </c>
      <c r="AH111" s="30">
        <f t="shared" si="18"/>
        <v>0</v>
      </c>
      <c r="AI111" s="30">
        <f t="shared" si="18"/>
        <v>0</v>
      </c>
      <c r="AJ111" s="30">
        <f t="shared" si="18"/>
        <v>0</v>
      </c>
      <c r="AK111" s="30">
        <f t="shared" si="18"/>
        <v>0</v>
      </c>
      <c r="AL111" s="30">
        <f t="shared" si="18"/>
        <v>0</v>
      </c>
      <c r="AM111" s="30">
        <f t="shared" si="18"/>
        <v>0</v>
      </c>
      <c r="AN111" s="30">
        <f t="shared" si="18"/>
        <v>0</v>
      </c>
      <c r="AO111" s="30">
        <f t="shared" si="18"/>
        <v>0</v>
      </c>
      <c r="AP111" s="30">
        <f t="shared" si="18"/>
        <v>0</v>
      </c>
      <c r="AQ111" s="30">
        <f t="shared" si="18"/>
        <v>0</v>
      </c>
      <c r="AR111" s="30">
        <f t="shared" si="18"/>
        <v>0</v>
      </c>
      <c r="AS111" s="30">
        <f t="shared" si="18"/>
        <v>0</v>
      </c>
      <c r="AT111" s="30">
        <f t="shared" si="18"/>
        <v>0</v>
      </c>
      <c r="AU111" s="30">
        <f t="shared" si="18"/>
        <v>0</v>
      </c>
      <c r="AV111" s="30">
        <f t="shared" si="18"/>
        <v>0</v>
      </c>
      <c r="AW111" s="30">
        <f t="shared" si="18"/>
        <v>0</v>
      </c>
      <c r="AX111" s="30">
        <f t="shared" si="18"/>
        <v>0</v>
      </c>
      <c r="AY111" s="30">
        <f t="shared" si="18"/>
        <v>0</v>
      </c>
      <c r="AZ111" s="30">
        <f t="shared" si="18"/>
        <v>0</v>
      </c>
      <c r="BA111" s="30">
        <f t="shared" si="18"/>
        <v>0</v>
      </c>
      <c r="BB111" s="11">
        <f t="shared" si="13"/>
        <v>0</v>
      </c>
    </row>
    <row r="112" spans="1:54" s="25" customFormat="1" ht="14.25">
      <c r="A112" s="19" t="s">
        <v>169</v>
      </c>
      <c r="B112" s="20">
        <f t="shared" si="14"/>
        <v>102</v>
      </c>
      <c r="C112" s="47">
        <f>'Раздел 2'!E112</f>
        <v>0</v>
      </c>
      <c r="D112" s="30">
        <f t="shared" si="12"/>
        <v>0</v>
      </c>
      <c r="E112" s="30">
        <f t="shared" si="12"/>
        <v>0</v>
      </c>
      <c r="F112" s="30">
        <f t="shared" si="12"/>
        <v>0</v>
      </c>
      <c r="G112" s="30">
        <f t="shared" si="12"/>
        <v>0</v>
      </c>
      <c r="H112" s="30">
        <f t="shared" si="12"/>
        <v>0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11">
        <f t="shared" si="13"/>
        <v>0</v>
      </c>
    </row>
    <row r="113" spans="1:54" s="25" customFormat="1" ht="14.25">
      <c r="A113" s="19" t="s">
        <v>170</v>
      </c>
      <c r="B113" s="20">
        <f t="shared" si="14"/>
        <v>103</v>
      </c>
      <c r="C113" s="47">
        <f>'Раздел 2'!E113</f>
        <v>0</v>
      </c>
      <c r="D113" s="30">
        <f t="shared" si="12"/>
        <v>0</v>
      </c>
      <c r="E113" s="30">
        <f t="shared" si="12"/>
        <v>0</v>
      </c>
      <c r="F113" s="30">
        <f t="shared" si="12"/>
        <v>0</v>
      </c>
      <c r="G113" s="30">
        <f t="shared" si="12"/>
        <v>0</v>
      </c>
      <c r="H113" s="30">
        <f t="shared" si="12"/>
        <v>0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11">
        <f t="shared" si="13"/>
        <v>0</v>
      </c>
    </row>
    <row r="114" spans="1:54" s="25" customFormat="1" ht="14.25">
      <c r="A114" s="19" t="s">
        <v>171</v>
      </c>
      <c r="B114" s="20">
        <f t="shared" si="14"/>
        <v>104</v>
      </c>
      <c r="C114" s="47">
        <f>'Раздел 2'!E114</f>
        <v>0</v>
      </c>
      <c r="D114" s="30">
        <f aca="true" t="shared" si="19" ref="D114:H142">I114+N114+S114+X114+AC114+AH114+AM114+AR114+AW114</f>
        <v>0</v>
      </c>
      <c r="E114" s="30">
        <f t="shared" si="19"/>
        <v>0</v>
      </c>
      <c r="F114" s="30">
        <f t="shared" si="19"/>
        <v>0</v>
      </c>
      <c r="G114" s="30">
        <f t="shared" si="19"/>
        <v>0</v>
      </c>
      <c r="H114" s="30">
        <f t="shared" si="19"/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11">
        <f t="shared" si="13"/>
        <v>0</v>
      </c>
    </row>
    <row r="115" spans="1:54" s="25" customFormat="1" ht="14.25">
      <c r="A115" s="19" t="s">
        <v>172</v>
      </c>
      <c r="B115" s="20">
        <f t="shared" si="14"/>
        <v>105</v>
      </c>
      <c r="C115" s="47">
        <f>'Раздел 2'!E115</f>
        <v>0</v>
      </c>
      <c r="D115" s="30">
        <f t="shared" si="19"/>
        <v>0</v>
      </c>
      <c r="E115" s="30">
        <f t="shared" si="19"/>
        <v>0</v>
      </c>
      <c r="F115" s="30">
        <f t="shared" si="19"/>
        <v>0</v>
      </c>
      <c r="G115" s="30">
        <f t="shared" si="19"/>
        <v>0</v>
      </c>
      <c r="H115" s="30">
        <f t="shared" si="19"/>
        <v>0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11">
        <f t="shared" si="13"/>
        <v>0</v>
      </c>
    </row>
    <row r="116" spans="1:54" s="25" customFormat="1" ht="24">
      <c r="A116" s="16" t="s">
        <v>173</v>
      </c>
      <c r="B116" s="20">
        <f t="shared" si="14"/>
        <v>106</v>
      </c>
      <c r="C116" s="47">
        <f>'Раздел 2'!E116</f>
        <v>0</v>
      </c>
      <c r="D116" s="30">
        <f t="shared" si="19"/>
        <v>0</v>
      </c>
      <c r="E116" s="30">
        <f t="shared" si="19"/>
        <v>0</v>
      </c>
      <c r="F116" s="30">
        <f t="shared" si="19"/>
        <v>0</v>
      </c>
      <c r="G116" s="30">
        <f t="shared" si="19"/>
        <v>0</v>
      </c>
      <c r="H116" s="30">
        <f t="shared" si="19"/>
        <v>0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11">
        <f t="shared" si="13"/>
        <v>0</v>
      </c>
    </row>
    <row r="117" spans="1:54" s="25" customFormat="1" ht="14.25">
      <c r="A117" s="19" t="s">
        <v>174</v>
      </c>
      <c r="B117" s="20">
        <f t="shared" si="14"/>
        <v>107</v>
      </c>
      <c r="C117" s="47">
        <f>'Раздел 2'!E117</f>
        <v>0</v>
      </c>
      <c r="D117" s="30">
        <f t="shared" si="19"/>
        <v>0</v>
      </c>
      <c r="E117" s="30">
        <f t="shared" si="19"/>
        <v>0</v>
      </c>
      <c r="F117" s="30">
        <f t="shared" si="19"/>
        <v>0</v>
      </c>
      <c r="G117" s="30">
        <f t="shared" si="19"/>
        <v>0</v>
      </c>
      <c r="H117" s="30">
        <f t="shared" si="19"/>
        <v>0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11">
        <f t="shared" si="13"/>
        <v>0</v>
      </c>
    </row>
    <row r="118" spans="1:54" s="25" customFormat="1" ht="14.25">
      <c r="A118" s="19" t="s">
        <v>175</v>
      </c>
      <c r="B118" s="20">
        <f t="shared" si="14"/>
        <v>108</v>
      </c>
      <c r="C118" s="47">
        <f>'Раздел 2'!E118</f>
        <v>0</v>
      </c>
      <c r="D118" s="30">
        <f t="shared" si="19"/>
        <v>0</v>
      </c>
      <c r="E118" s="30">
        <f t="shared" si="19"/>
        <v>0</v>
      </c>
      <c r="F118" s="30">
        <f t="shared" si="19"/>
        <v>0</v>
      </c>
      <c r="G118" s="30">
        <f t="shared" si="19"/>
        <v>0</v>
      </c>
      <c r="H118" s="30">
        <f t="shared" si="19"/>
        <v>0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11">
        <f t="shared" si="13"/>
        <v>0</v>
      </c>
    </row>
    <row r="119" spans="1:54" s="25" customFormat="1" ht="24">
      <c r="A119" s="16" t="s">
        <v>176</v>
      </c>
      <c r="B119" s="20">
        <f t="shared" si="14"/>
        <v>109</v>
      </c>
      <c r="C119" s="47">
        <f>'Раздел 2'!E119</f>
        <v>0</v>
      </c>
      <c r="D119" s="30">
        <f t="shared" si="19"/>
        <v>0</v>
      </c>
      <c r="E119" s="30">
        <f t="shared" si="19"/>
        <v>0</v>
      </c>
      <c r="F119" s="30">
        <f t="shared" si="19"/>
        <v>0</v>
      </c>
      <c r="G119" s="30">
        <f t="shared" si="19"/>
        <v>0</v>
      </c>
      <c r="H119" s="30">
        <f t="shared" si="19"/>
        <v>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11">
        <f t="shared" si="13"/>
        <v>0</v>
      </c>
    </row>
    <row r="120" spans="1:54" s="25" customFormat="1" ht="48">
      <c r="A120" s="16" t="s">
        <v>177</v>
      </c>
      <c r="B120" s="20">
        <f t="shared" si="14"/>
        <v>110</v>
      </c>
      <c r="C120" s="47">
        <f>'Раздел 2'!E120</f>
        <v>0</v>
      </c>
      <c r="D120" s="30">
        <f t="shared" si="19"/>
        <v>0</v>
      </c>
      <c r="E120" s="30">
        <f t="shared" si="19"/>
        <v>0</v>
      </c>
      <c r="F120" s="30">
        <f t="shared" si="19"/>
        <v>0</v>
      </c>
      <c r="G120" s="30">
        <f t="shared" si="19"/>
        <v>0</v>
      </c>
      <c r="H120" s="30">
        <f t="shared" si="19"/>
        <v>0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11">
        <f t="shared" si="13"/>
        <v>0</v>
      </c>
    </row>
    <row r="121" spans="1:54" s="25" customFormat="1" ht="24">
      <c r="A121" s="16" t="s">
        <v>178</v>
      </c>
      <c r="B121" s="20">
        <f t="shared" si="14"/>
        <v>111</v>
      </c>
      <c r="C121" s="47">
        <f>'Раздел 2'!E121</f>
        <v>0</v>
      </c>
      <c r="D121" s="30">
        <f t="shared" si="19"/>
        <v>0</v>
      </c>
      <c r="E121" s="30">
        <f t="shared" si="19"/>
        <v>0</v>
      </c>
      <c r="F121" s="30">
        <f t="shared" si="19"/>
        <v>0</v>
      </c>
      <c r="G121" s="30">
        <f t="shared" si="19"/>
        <v>0</v>
      </c>
      <c r="H121" s="30">
        <f t="shared" si="19"/>
        <v>0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11">
        <f t="shared" si="13"/>
        <v>0</v>
      </c>
    </row>
    <row r="122" spans="1:54" s="25" customFormat="1" ht="14.25">
      <c r="A122" s="34" t="s">
        <v>36</v>
      </c>
      <c r="B122" s="20">
        <f t="shared" si="14"/>
        <v>112</v>
      </c>
      <c r="C122" s="47">
        <f>'Раздел 2'!E122</f>
        <v>879</v>
      </c>
      <c r="D122" s="30">
        <f t="shared" si="19"/>
        <v>0</v>
      </c>
      <c r="E122" s="30">
        <f t="shared" si="19"/>
        <v>0</v>
      </c>
      <c r="F122" s="30">
        <f t="shared" si="19"/>
        <v>0</v>
      </c>
      <c r="G122" s="30">
        <f t="shared" si="19"/>
        <v>0</v>
      </c>
      <c r="H122" s="30">
        <f t="shared" si="19"/>
        <v>0</v>
      </c>
      <c r="I122" s="30">
        <f aca="true" t="shared" si="20" ref="I122:P122">SUM(I11:I21)+SUM(I24:I34)+SUM(I37:I46)+SUM(I48:I57)+SUM(I60:I86)+SUM(I89:I107)+I111+SUM(I114:I121)</f>
        <v>0</v>
      </c>
      <c r="J122" s="30">
        <f t="shared" si="20"/>
        <v>0</v>
      </c>
      <c r="K122" s="30">
        <f t="shared" si="20"/>
        <v>0</v>
      </c>
      <c r="L122" s="30">
        <f t="shared" si="20"/>
        <v>0</v>
      </c>
      <c r="M122" s="30">
        <f t="shared" si="20"/>
        <v>0</v>
      </c>
      <c r="N122" s="30">
        <f t="shared" si="20"/>
        <v>0</v>
      </c>
      <c r="O122" s="30">
        <f t="shared" si="20"/>
        <v>0</v>
      </c>
      <c r="P122" s="30">
        <f t="shared" si="20"/>
        <v>0</v>
      </c>
      <c r="Q122" s="30">
        <f>SUM(Q11:Q21)+SUM(Q24:Q34)+SUM(Q37:Q46)+SUM(Q48:Q57)+SUM(Q60:Q86)+SUM(Q89:Q107)+Q111+SUM(Q114:Q121)</f>
        <v>0</v>
      </c>
      <c r="R122" s="30">
        <f aca="true" t="shared" si="21" ref="R122:BA122">SUM(R11:R21)+SUM(R24:R34)+SUM(R37:R46)+SUM(R48:R57)+SUM(R60:R86)+SUM(R89:R107)+R111+SUM(R114:R121)</f>
        <v>0</v>
      </c>
      <c r="S122" s="30">
        <f t="shared" si="21"/>
        <v>0</v>
      </c>
      <c r="T122" s="30">
        <f t="shared" si="21"/>
        <v>0</v>
      </c>
      <c r="U122" s="30">
        <f t="shared" si="21"/>
        <v>0</v>
      </c>
      <c r="V122" s="30">
        <f t="shared" si="21"/>
        <v>0</v>
      </c>
      <c r="W122" s="30">
        <f t="shared" si="21"/>
        <v>0</v>
      </c>
      <c r="X122" s="30">
        <f t="shared" si="21"/>
        <v>0</v>
      </c>
      <c r="Y122" s="30">
        <f t="shared" si="21"/>
        <v>0</v>
      </c>
      <c r="Z122" s="30">
        <f t="shared" si="21"/>
        <v>0</v>
      </c>
      <c r="AA122" s="30">
        <f t="shared" si="21"/>
        <v>0</v>
      </c>
      <c r="AB122" s="30">
        <f t="shared" si="21"/>
        <v>0</v>
      </c>
      <c r="AC122" s="30">
        <f t="shared" si="21"/>
        <v>0</v>
      </c>
      <c r="AD122" s="30">
        <f t="shared" si="21"/>
        <v>0</v>
      </c>
      <c r="AE122" s="30">
        <f t="shared" si="21"/>
        <v>0</v>
      </c>
      <c r="AF122" s="30">
        <f t="shared" si="21"/>
        <v>0</v>
      </c>
      <c r="AG122" s="30">
        <f t="shared" si="21"/>
        <v>0</v>
      </c>
      <c r="AH122" s="30">
        <f t="shared" si="21"/>
        <v>0</v>
      </c>
      <c r="AI122" s="30">
        <f t="shared" si="21"/>
        <v>0</v>
      </c>
      <c r="AJ122" s="30">
        <f t="shared" si="21"/>
        <v>0</v>
      </c>
      <c r="AK122" s="30">
        <f t="shared" si="21"/>
        <v>0</v>
      </c>
      <c r="AL122" s="30">
        <f t="shared" si="21"/>
        <v>0</v>
      </c>
      <c r="AM122" s="30">
        <f t="shared" si="21"/>
        <v>0</v>
      </c>
      <c r="AN122" s="30">
        <f t="shared" si="21"/>
        <v>0</v>
      </c>
      <c r="AO122" s="30">
        <f t="shared" si="21"/>
        <v>0</v>
      </c>
      <c r="AP122" s="30">
        <f t="shared" si="21"/>
        <v>0</v>
      </c>
      <c r="AQ122" s="30">
        <f t="shared" si="21"/>
        <v>0</v>
      </c>
      <c r="AR122" s="30">
        <f t="shared" si="21"/>
        <v>0</v>
      </c>
      <c r="AS122" s="30">
        <f t="shared" si="21"/>
        <v>0</v>
      </c>
      <c r="AT122" s="30">
        <f t="shared" si="21"/>
        <v>0</v>
      </c>
      <c r="AU122" s="30">
        <f t="shared" si="21"/>
        <v>0</v>
      </c>
      <c r="AV122" s="30">
        <f t="shared" si="21"/>
        <v>0</v>
      </c>
      <c r="AW122" s="30">
        <f t="shared" si="21"/>
        <v>0</v>
      </c>
      <c r="AX122" s="30">
        <f t="shared" si="21"/>
        <v>0</v>
      </c>
      <c r="AY122" s="30">
        <f t="shared" si="21"/>
        <v>0</v>
      </c>
      <c r="AZ122" s="30">
        <f t="shared" si="21"/>
        <v>0</v>
      </c>
      <c r="BA122" s="30">
        <f t="shared" si="21"/>
        <v>0</v>
      </c>
      <c r="BB122" s="11">
        <f t="shared" si="13"/>
        <v>0</v>
      </c>
    </row>
    <row r="123" spans="1:54" s="25" customFormat="1" ht="48">
      <c r="A123" s="16" t="s">
        <v>179</v>
      </c>
      <c r="B123" s="20">
        <f t="shared" si="14"/>
        <v>113</v>
      </c>
      <c r="C123" s="47">
        <f>'Раздел 2'!E123</f>
        <v>879</v>
      </c>
      <c r="D123" s="30">
        <f t="shared" si="19"/>
        <v>0</v>
      </c>
      <c r="E123" s="30">
        <f t="shared" si="19"/>
        <v>0</v>
      </c>
      <c r="F123" s="30">
        <f t="shared" si="19"/>
        <v>0</v>
      </c>
      <c r="G123" s="30">
        <f t="shared" si="19"/>
        <v>0</v>
      </c>
      <c r="H123" s="30">
        <f t="shared" si="19"/>
        <v>0</v>
      </c>
      <c r="I123" s="30">
        <f aca="true" t="shared" si="22" ref="I123:P123">I124+I125+I126</f>
        <v>0</v>
      </c>
      <c r="J123" s="30">
        <f t="shared" si="22"/>
        <v>0</v>
      </c>
      <c r="K123" s="30">
        <f t="shared" si="22"/>
        <v>0</v>
      </c>
      <c r="L123" s="30">
        <f t="shared" si="22"/>
        <v>0</v>
      </c>
      <c r="M123" s="30">
        <f t="shared" si="22"/>
        <v>0</v>
      </c>
      <c r="N123" s="30">
        <f t="shared" si="22"/>
        <v>0</v>
      </c>
      <c r="O123" s="30">
        <f t="shared" si="22"/>
        <v>0</v>
      </c>
      <c r="P123" s="30">
        <f t="shared" si="22"/>
        <v>0</v>
      </c>
      <c r="Q123" s="30">
        <f>Q124+Q125+Q126</f>
        <v>0</v>
      </c>
      <c r="R123" s="30">
        <f aca="true" t="shared" si="23" ref="R123:BA123">R124+R125+R126</f>
        <v>0</v>
      </c>
      <c r="S123" s="30">
        <f t="shared" si="23"/>
        <v>0</v>
      </c>
      <c r="T123" s="30">
        <f t="shared" si="23"/>
        <v>0</v>
      </c>
      <c r="U123" s="30">
        <f t="shared" si="23"/>
        <v>0</v>
      </c>
      <c r="V123" s="30">
        <f t="shared" si="23"/>
        <v>0</v>
      </c>
      <c r="W123" s="30">
        <f t="shared" si="23"/>
        <v>0</v>
      </c>
      <c r="X123" s="30">
        <f t="shared" si="23"/>
        <v>0</v>
      </c>
      <c r="Y123" s="30">
        <f t="shared" si="23"/>
        <v>0</v>
      </c>
      <c r="Z123" s="30">
        <f t="shared" si="23"/>
        <v>0</v>
      </c>
      <c r="AA123" s="30">
        <f t="shared" si="23"/>
        <v>0</v>
      </c>
      <c r="AB123" s="30">
        <f t="shared" si="23"/>
        <v>0</v>
      </c>
      <c r="AC123" s="30">
        <f t="shared" si="23"/>
        <v>0</v>
      </c>
      <c r="AD123" s="30">
        <f t="shared" si="23"/>
        <v>0</v>
      </c>
      <c r="AE123" s="30">
        <f t="shared" si="23"/>
        <v>0</v>
      </c>
      <c r="AF123" s="30">
        <f t="shared" si="23"/>
        <v>0</v>
      </c>
      <c r="AG123" s="30">
        <f t="shared" si="23"/>
        <v>0</v>
      </c>
      <c r="AH123" s="30">
        <f t="shared" si="23"/>
        <v>0</v>
      </c>
      <c r="AI123" s="30">
        <f t="shared" si="23"/>
        <v>0</v>
      </c>
      <c r="AJ123" s="30">
        <f t="shared" si="23"/>
        <v>0</v>
      </c>
      <c r="AK123" s="30">
        <f t="shared" si="23"/>
        <v>0</v>
      </c>
      <c r="AL123" s="30">
        <f t="shared" si="23"/>
        <v>0</v>
      </c>
      <c r="AM123" s="30">
        <f t="shared" si="23"/>
        <v>0</v>
      </c>
      <c r="AN123" s="30">
        <f t="shared" si="23"/>
        <v>0</v>
      </c>
      <c r="AO123" s="30">
        <f t="shared" si="23"/>
        <v>0</v>
      </c>
      <c r="AP123" s="30">
        <f t="shared" si="23"/>
        <v>0</v>
      </c>
      <c r="AQ123" s="30">
        <f t="shared" si="23"/>
        <v>0</v>
      </c>
      <c r="AR123" s="30">
        <f t="shared" si="23"/>
        <v>0</v>
      </c>
      <c r="AS123" s="30">
        <f t="shared" si="23"/>
        <v>0</v>
      </c>
      <c r="AT123" s="30">
        <f t="shared" si="23"/>
        <v>0</v>
      </c>
      <c r="AU123" s="30">
        <f t="shared" si="23"/>
        <v>0</v>
      </c>
      <c r="AV123" s="30">
        <f t="shared" si="23"/>
        <v>0</v>
      </c>
      <c r="AW123" s="30">
        <f t="shared" si="23"/>
        <v>0</v>
      </c>
      <c r="AX123" s="30">
        <f t="shared" si="23"/>
        <v>0</v>
      </c>
      <c r="AY123" s="30">
        <f t="shared" si="23"/>
        <v>0</v>
      </c>
      <c r="AZ123" s="30">
        <f t="shared" si="23"/>
        <v>0</v>
      </c>
      <c r="BA123" s="30">
        <f t="shared" si="23"/>
        <v>0</v>
      </c>
      <c r="BB123" s="11">
        <f t="shared" si="13"/>
        <v>0</v>
      </c>
    </row>
    <row r="124" spans="1:54" s="25" customFormat="1" ht="60">
      <c r="A124" s="16" t="s">
        <v>180</v>
      </c>
      <c r="B124" s="20">
        <f t="shared" si="14"/>
        <v>114</v>
      </c>
      <c r="C124" s="47">
        <f>'Раздел 2'!E124</f>
        <v>879</v>
      </c>
      <c r="D124" s="30">
        <f t="shared" si="19"/>
        <v>0</v>
      </c>
      <c r="E124" s="30">
        <f t="shared" si="19"/>
        <v>0</v>
      </c>
      <c r="F124" s="30">
        <f t="shared" si="19"/>
        <v>0</v>
      </c>
      <c r="G124" s="30">
        <f t="shared" si="19"/>
        <v>0</v>
      </c>
      <c r="H124" s="30">
        <f t="shared" si="19"/>
        <v>0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11">
        <f t="shared" si="13"/>
        <v>0</v>
      </c>
    </row>
    <row r="125" spans="1:54" s="25" customFormat="1" ht="36">
      <c r="A125" s="16" t="s">
        <v>181</v>
      </c>
      <c r="B125" s="20">
        <f t="shared" si="14"/>
        <v>115</v>
      </c>
      <c r="C125" s="47">
        <f>'Раздел 2'!E125</f>
        <v>0</v>
      </c>
      <c r="D125" s="30">
        <f t="shared" si="19"/>
        <v>0</v>
      </c>
      <c r="E125" s="30">
        <f t="shared" si="19"/>
        <v>0</v>
      </c>
      <c r="F125" s="30">
        <f t="shared" si="19"/>
        <v>0</v>
      </c>
      <c r="G125" s="30">
        <f t="shared" si="19"/>
        <v>0</v>
      </c>
      <c r="H125" s="30">
        <f t="shared" si="19"/>
        <v>0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11">
        <f t="shared" si="13"/>
        <v>0</v>
      </c>
    </row>
    <row r="126" spans="1:54" s="25" customFormat="1" ht="36">
      <c r="A126" s="16" t="s">
        <v>182</v>
      </c>
      <c r="B126" s="20">
        <f t="shared" si="14"/>
        <v>116</v>
      </c>
      <c r="C126" s="47">
        <f>'Раздел 2'!E126</f>
        <v>0</v>
      </c>
      <c r="D126" s="30">
        <f t="shared" si="19"/>
        <v>0</v>
      </c>
      <c r="E126" s="30">
        <f t="shared" si="19"/>
        <v>0</v>
      </c>
      <c r="F126" s="30">
        <f t="shared" si="19"/>
        <v>0</v>
      </c>
      <c r="G126" s="30">
        <f t="shared" si="19"/>
        <v>0</v>
      </c>
      <c r="H126" s="30">
        <f t="shared" si="19"/>
        <v>0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11">
        <f t="shared" si="13"/>
        <v>0</v>
      </c>
    </row>
    <row r="127" spans="1:54" s="25" customFormat="1" ht="14.25">
      <c r="A127" s="19" t="s">
        <v>26</v>
      </c>
      <c r="B127" s="20">
        <f t="shared" si="14"/>
        <v>117</v>
      </c>
      <c r="C127" s="47">
        <f>'Раздел 2'!E127</f>
        <v>0</v>
      </c>
      <c r="D127" s="30">
        <f t="shared" si="19"/>
        <v>0</v>
      </c>
      <c r="E127" s="30">
        <f t="shared" si="19"/>
        <v>0</v>
      </c>
      <c r="F127" s="30">
        <f t="shared" si="19"/>
        <v>0</v>
      </c>
      <c r="G127" s="30">
        <f t="shared" si="19"/>
        <v>0</v>
      </c>
      <c r="H127" s="30">
        <f t="shared" si="19"/>
        <v>0</v>
      </c>
      <c r="I127" s="30">
        <f aca="true" t="shared" si="24" ref="I127:P127">I128+I129+I130</f>
        <v>0</v>
      </c>
      <c r="J127" s="30">
        <f t="shared" si="24"/>
        <v>0</v>
      </c>
      <c r="K127" s="30">
        <f t="shared" si="24"/>
        <v>0</v>
      </c>
      <c r="L127" s="30">
        <f t="shared" si="24"/>
        <v>0</v>
      </c>
      <c r="M127" s="30">
        <f t="shared" si="24"/>
        <v>0</v>
      </c>
      <c r="N127" s="30">
        <f t="shared" si="24"/>
        <v>0</v>
      </c>
      <c r="O127" s="30">
        <f t="shared" si="24"/>
        <v>0</v>
      </c>
      <c r="P127" s="30">
        <f t="shared" si="24"/>
        <v>0</v>
      </c>
      <c r="Q127" s="30">
        <f>Q128+Q129+Q130</f>
        <v>0</v>
      </c>
      <c r="R127" s="30">
        <f aca="true" t="shared" si="25" ref="R127:BA127">R128+R129+R130</f>
        <v>0</v>
      </c>
      <c r="S127" s="30">
        <f t="shared" si="25"/>
        <v>0</v>
      </c>
      <c r="T127" s="30">
        <f t="shared" si="25"/>
        <v>0</v>
      </c>
      <c r="U127" s="30">
        <f t="shared" si="25"/>
        <v>0</v>
      </c>
      <c r="V127" s="30">
        <f t="shared" si="25"/>
        <v>0</v>
      </c>
      <c r="W127" s="30">
        <f t="shared" si="25"/>
        <v>0</v>
      </c>
      <c r="X127" s="30">
        <f t="shared" si="25"/>
        <v>0</v>
      </c>
      <c r="Y127" s="30">
        <f t="shared" si="25"/>
        <v>0</v>
      </c>
      <c r="Z127" s="30">
        <f t="shared" si="25"/>
        <v>0</v>
      </c>
      <c r="AA127" s="30">
        <f t="shared" si="25"/>
        <v>0</v>
      </c>
      <c r="AB127" s="30">
        <f t="shared" si="25"/>
        <v>0</v>
      </c>
      <c r="AC127" s="30">
        <f t="shared" si="25"/>
        <v>0</v>
      </c>
      <c r="AD127" s="30">
        <f t="shared" si="25"/>
        <v>0</v>
      </c>
      <c r="AE127" s="30">
        <f t="shared" si="25"/>
        <v>0</v>
      </c>
      <c r="AF127" s="30">
        <f t="shared" si="25"/>
        <v>0</v>
      </c>
      <c r="AG127" s="30">
        <f t="shared" si="25"/>
        <v>0</v>
      </c>
      <c r="AH127" s="30">
        <f t="shared" si="25"/>
        <v>0</v>
      </c>
      <c r="AI127" s="30">
        <f t="shared" si="25"/>
        <v>0</v>
      </c>
      <c r="AJ127" s="30">
        <f t="shared" si="25"/>
        <v>0</v>
      </c>
      <c r="AK127" s="30">
        <f t="shared" si="25"/>
        <v>0</v>
      </c>
      <c r="AL127" s="30">
        <f t="shared" si="25"/>
        <v>0</v>
      </c>
      <c r="AM127" s="30">
        <f t="shared" si="25"/>
        <v>0</v>
      </c>
      <c r="AN127" s="30">
        <f t="shared" si="25"/>
        <v>0</v>
      </c>
      <c r="AO127" s="30">
        <f t="shared" si="25"/>
        <v>0</v>
      </c>
      <c r="AP127" s="30">
        <f t="shared" si="25"/>
        <v>0</v>
      </c>
      <c r="AQ127" s="30">
        <f t="shared" si="25"/>
        <v>0</v>
      </c>
      <c r="AR127" s="30">
        <f t="shared" si="25"/>
        <v>0</v>
      </c>
      <c r="AS127" s="30">
        <f t="shared" si="25"/>
        <v>0</v>
      </c>
      <c r="AT127" s="30">
        <f t="shared" si="25"/>
        <v>0</v>
      </c>
      <c r="AU127" s="30">
        <f t="shared" si="25"/>
        <v>0</v>
      </c>
      <c r="AV127" s="30">
        <f t="shared" si="25"/>
        <v>0</v>
      </c>
      <c r="AW127" s="30">
        <f t="shared" si="25"/>
        <v>0</v>
      </c>
      <c r="AX127" s="30">
        <f t="shared" si="25"/>
        <v>0</v>
      </c>
      <c r="AY127" s="30">
        <f t="shared" si="25"/>
        <v>0</v>
      </c>
      <c r="AZ127" s="30">
        <f t="shared" si="25"/>
        <v>0</v>
      </c>
      <c r="BA127" s="30">
        <f t="shared" si="25"/>
        <v>0</v>
      </c>
      <c r="BB127" s="11">
        <f t="shared" si="13"/>
        <v>0</v>
      </c>
    </row>
    <row r="128" spans="1:54" s="25" customFormat="1" ht="60">
      <c r="A128" s="16" t="s">
        <v>180</v>
      </c>
      <c r="B128" s="20">
        <f t="shared" si="14"/>
        <v>118</v>
      </c>
      <c r="C128" s="47">
        <f>'Раздел 2'!E128</f>
        <v>0</v>
      </c>
      <c r="D128" s="30">
        <f t="shared" si="19"/>
        <v>0</v>
      </c>
      <c r="E128" s="30">
        <f t="shared" si="19"/>
        <v>0</v>
      </c>
      <c r="F128" s="30">
        <f t="shared" si="19"/>
        <v>0</v>
      </c>
      <c r="G128" s="30">
        <f t="shared" si="19"/>
        <v>0</v>
      </c>
      <c r="H128" s="30">
        <f t="shared" si="19"/>
        <v>0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11">
        <f t="shared" si="13"/>
        <v>0</v>
      </c>
    </row>
    <row r="129" spans="1:54" s="25" customFormat="1" ht="36">
      <c r="A129" s="16" t="s">
        <v>181</v>
      </c>
      <c r="B129" s="20">
        <f t="shared" si="14"/>
        <v>119</v>
      </c>
      <c r="C129" s="47">
        <f>'Раздел 2'!E129</f>
        <v>0</v>
      </c>
      <c r="D129" s="30">
        <f t="shared" si="19"/>
        <v>0</v>
      </c>
      <c r="E129" s="30">
        <f t="shared" si="19"/>
        <v>0</v>
      </c>
      <c r="F129" s="30">
        <f t="shared" si="19"/>
        <v>0</v>
      </c>
      <c r="G129" s="30">
        <f t="shared" si="19"/>
        <v>0</v>
      </c>
      <c r="H129" s="30">
        <f t="shared" si="19"/>
        <v>0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11">
        <f t="shared" si="13"/>
        <v>0</v>
      </c>
    </row>
    <row r="130" spans="1:54" s="25" customFormat="1" ht="36">
      <c r="A130" s="16" t="s">
        <v>182</v>
      </c>
      <c r="B130" s="20">
        <f t="shared" si="14"/>
        <v>120</v>
      </c>
      <c r="C130" s="47">
        <f>'Раздел 2'!E130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11">
        <f t="shared" si="13"/>
        <v>0</v>
      </c>
    </row>
    <row r="131" spans="1:54" s="25" customFormat="1" ht="14.25">
      <c r="A131" s="19" t="s">
        <v>27</v>
      </c>
      <c r="B131" s="20">
        <f t="shared" si="14"/>
        <v>121</v>
      </c>
      <c r="C131" s="47">
        <f>'Раздел 2'!E131</f>
        <v>0</v>
      </c>
      <c r="D131" s="30">
        <f t="shared" si="19"/>
        <v>0</v>
      </c>
      <c r="E131" s="30">
        <f t="shared" si="19"/>
        <v>0</v>
      </c>
      <c r="F131" s="30">
        <f t="shared" si="19"/>
        <v>0</v>
      </c>
      <c r="G131" s="30">
        <f t="shared" si="19"/>
        <v>0</v>
      </c>
      <c r="H131" s="30">
        <f t="shared" si="19"/>
        <v>0</v>
      </c>
      <c r="I131" s="30">
        <f aca="true" t="shared" si="26" ref="I131:P131">I132+I133+I134</f>
        <v>0</v>
      </c>
      <c r="J131" s="30">
        <f t="shared" si="26"/>
        <v>0</v>
      </c>
      <c r="K131" s="30">
        <f t="shared" si="26"/>
        <v>0</v>
      </c>
      <c r="L131" s="30">
        <f t="shared" si="26"/>
        <v>0</v>
      </c>
      <c r="M131" s="30">
        <f t="shared" si="26"/>
        <v>0</v>
      </c>
      <c r="N131" s="30">
        <f t="shared" si="26"/>
        <v>0</v>
      </c>
      <c r="O131" s="30">
        <f t="shared" si="26"/>
        <v>0</v>
      </c>
      <c r="P131" s="30">
        <f t="shared" si="26"/>
        <v>0</v>
      </c>
      <c r="Q131" s="30">
        <f>Q132+Q133+Q134</f>
        <v>0</v>
      </c>
      <c r="R131" s="30">
        <f aca="true" t="shared" si="27" ref="R131:BA131">R132+R133+R134</f>
        <v>0</v>
      </c>
      <c r="S131" s="30">
        <f t="shared" si="27"/>
        <v>0</v>
      </c>
      <c r="T131" s="30">
        <f t="shared" si="27"/>
        <v>0</v>
      </c>
      <c r="U131" s="30">
        <f t="shared" si="27"/>
        <v>0</v>
      </c>
      <c r="V131" s="30">
        <f t="shared" si="27"/>
        <v>0</v>
      </c>
      <c r="W131" s="30">
        <f t="shared" si="27"/>
        <v>0</v>
      </c>
      <c r="X131" s="30">
        <f t="shared" si="27"/>
        <v>0</v>
      </c>
      <c r="Y131" s="30">
        <f t="shared" si="27"/>
        <v>0</v>
      </c>
      <c r="Z131" s="30">
        <f t="shared" si="27"/>
        <v>0</v>
      </c>
      <c r="AA131" s="30">
        <f t="shared" si="27"/>
        <v>0</v>
      </c>
      <c r="AB131" s="30">
        <f t="shared" si="27"/>
        <v>0</v>
      </c>
      <c r="AC131" s="30">
        <f t="shared" si="27"/>
        <v>0</v>
      </c>
      <c r="AD131" s="30">
        <f t="shared" si="27"/>
        <v>0</v>
      </c>
      <c r="AE131" s="30">
        <f t="shared" si="27"/>
        <v>0</v>
      </c>
      <c r="AF131" s="30">
        <f t="shared" si="27"/>
        <v>0</v>
      </c>
      <c r="AG131" s="30">
        <f t="shared" si="27"/>
        <v>0</v>
      </c>
      <c r="AH131" s="30">
        <f t="shared" si="27"/>
        <v>0</v>
      </c>
      <c r="AI131" s="30">
        <f t="shared" si="27"/>
        <v>0</v>
      </c>
      <c r="AJ131" s="30">
        <f t="shared" si="27"/>
        <v>0</v>
      </c>
      <c r="AK131" s="30">
        <f t="shared" si="27"/>
        <v>0</v>
      </c>
      <c r="AL131" s="30">
        <f t="shared" si="27"/>
        <v>0</v>
      </c>
      <c r="AM131" s="30">
        <f t="shared" si="27"/>
        <v>0</v>
      </c>
      <c r="AN131" s="30">
        <f t="shared" si="27"/>
        <v>0</v>
      </c>
      <c r="AO131" s="30">
        <f t="shared" si="27"/>
        <v>0</v>
      </c>
      <c r="AP131" s="30">
        <f t="shared" si="27"/>
        <v>0</v>
      </c>
      <c r="AQ131" s="30">
        <f t="shared" si="27"/>
        <v>0</v>
      </c>
      <c r="AR131" s="30">
        <f t="shared" si="27"/>
        <v>0</v>
      </c>
      <c r="AS131" s="30">
        <f t="shared" si="27"/>
        <v>0</v>
      </c>
      <c r="AT131" s="30">
        <f t="shared" si="27"/>
        <v>0</v>
      </c>
      <c r="AU131" s="30">
        <f t="shared" si="27"/>
        <v>0</v>
      </c>
      <c r="AV131" s="30">
        <f t="shared" si="27"/>
        <v>0</v>
      </c>
      <c r="AW131" s="30">
        <f t="shared" si="27"/>
        <v>0</v>
      </c>
      <c r="AX131" s="30">
        <f t="shared" si="27"/>
        <v>0</v>
      </c>
      <c r="AY131" s="30">
        <f t="shared" si="27"/>
        <v>0</v>
      </c>
      <c r="AZ131" s="30">
        <f t="shared" si="27"/>
        <v>0</v>
      </c>
      <c r="BA131" s="30">
        <f t="shared" si="27"/>
        <v>0</v>
      </c>
      <c r="BB131" s="11">
        <f t="shared" si="13"/>
        <v>0</v>
      </c>
    </row>
    <row r="132" spans="1:54" s="25" customFormat="1" ht="60">
      <c r="A132" s="16" t="s">
        <v>180</v>
      </c>
      <c r="B132" s="20">
        <f t="shared" si="14"/>
        <v>122</v>
      </c>
      <c r="C132" s="47">
        <f>'Раздел 2'!E132</f>
        <v>0</v>
      </c>
      <c r="D132" s="30">
        <f t="shared" si="19"/>
        <v>0</v>
      </c>
      <c r="E132" s="30">
        <f t="shared" si="19"/>
        <v>0</v>
      </c>
      <c r="F132" s="30">
        <f t="shared" si="19"/>
        <v>0</v>
      </c>
      <c r="G132" s="30">
        <f t="shared" si="19"/>
        <v>0</v>
      </c>
      <c r="H132" s="30">
        <f t="shared" si="19"/>
        <v>0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11">
        <f t="shared" si="13"/>
        <v>0</v>
      </c>
    </row>
    <row r="133" spans="1:54" s="25" customFormat="1" ht="36">
      <c r="A133" s="16" t="s">
        <v>181</v>
      </c>
      <c r="B133" s="20">
        <f t="shared" si="14"/>
        <v>123</v>
      </c>
      <c r="C133" s="47">
        <f>'Раздел 2'!E133</f>
        <v>0</v>
      </c>
      <c r="D133" s="30">
        <f t="shared" si="19"/>
        <v>0</v>
      </c>
      <c r="E133" s="30">
        <f t="shared" si="19"/>
        <v>0</v>
      </c>
      <c r="F133" s="30">
        <f t="shared" si="19"/>
        <v>0</v>
      </c>
      <c r="G133" s="30">
        <f t="shared" si="19"/>
        <v>0</v>
      </c>
      <c r="H133" s="30">
        <f t="shared" si="19"/>
        <v>0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11">
        <f t="shared" si="13"/>
        <v>0</v>
      </c>
    </row>
    <row r="134" spans="1:54" s="25" customFormat="1" ht="36">
      <c r="A134" s="16" t="s">
        <v>182</v>
      </c>
      <c r="B134" s="20">
        <f t="shared" si="14"/>
        <v>124</v>
      </c>
      <c r="C134" s="47">
        <f>'Раздел 2'!E134</f>
        <v>0</v>
      </c>
      <c r="D134" s="30">
        <f t="shared" si="19"/>
        <v>0</v>
      </c>
      <c r="E134" s="30">
        <f t="shared" si="19"/>
        <v>0</v>
      </c>
      <c r="F134" s="30">
        <f t="shared" si="19"/>
        <v>0</v>
      </c>
      <c r="G134" s="30">
        <f t="shared" si="19"/>
        <v>0</v>
      </c>
      <c r="H134" s="30">
        <f t="shared" si="19"/>
        <v>0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11">
        <f t="shared" si="13"/>
        <v>0</v>
      </c>
    </row>
    <row r="135" spans="1:54" s="25" customFormat="1" ht="14.25">
      <c r="A135" s="19" t="s">
        <v>28</v>
      </c>
      <c r="B135" s="20">
        <f t="shared" si="14"/>
        <v>125</v>
      </c>
      <c r="C135" s="47">
        <f>'Раздел 2'!E135</f>
        <v>0</v>
      </c>
      <c r="D135" s="30">
        <f t="shared" si="19"/>
        <v>0</v>
      </c>
      <c r="E135" s="30">
        <f t="shared" si="19"/>
        <v>0</v>
      </c>
      <c r="F135" s="30">
        <f t="shared" si="19"/>
        <v>0</v>
      </c>
      <c r="G135" s="30">
        <f t="shared" si="19"/>
        <v>0</v>
      </c>
      <c r="H135" s="30">
        <f t="shared" si="19"/>
        <v>0</v>
      </c>
      <c r="I135" s="30">
        <f aca="true" t="shared" si="28" ref="I135:P135">I136+I137+I138</f>
        <v>0</v>
      </c>
      <c r="J135" s="30">
        <f t="shared" si="28"/>
        <v>0</v>
      </c>
      <c r="K135" s="30">
        <f t="shared" si="28"/>
        <v>0</v>
      </c>
      <c r="L135" s="30">
        <f t="shared" si="28"/>
        <v>0</v>
      </c>
      <c r="M135" s="30">
        <f t="shared" si="28"/>
        <v>0</v>
      </c>
      <c r="N135" s="30">
        <f t="shared" si="28"/>
        <v>0</v>
      </c>
      <c r="O135" s="30">
        <f t="shared" si="28"/>
        <v>0</v>
      </c>
      <c r="P135" s="30">
        <f t="shared" si="28"/>
        <v>0</v>
      </c>
      <c r="Q135" s="30">
        <f>Q136+Q137+Q138</f>
        <v>0</v>
      </c>
      <c r="R135" s="30">
        <f aca="true" t="shared" si="29" ref="R135:BA135">R136+R137+R138</f>
        <v>0</v>
      </c>
      <c r="S135" s="30">
        <f t="shared" si="29"/>
        <v>0</v>
      </c>
      <c r="T135" s="30">
        <f t="shared" si="29"/>
        <v>0</v>
      </c>
      <c r="U135" s="30">
        <f t="shared" si="29"/>
        <v>0</v>
      </c>
      <c r="V135" s="30">
        <f t="shared" si="29"/>
        <v>0</v>
      </c>
      <c r="W135" s="30">
        <f t="shared" si="29"/>
        <v>0</v>
      </c>
      <c r="X135" s="30">
        <f t="shared" si="29"/>
        <v>0</v>
      </c>
      <c r="Y135" s="30">
        <f t="shared" si="29"/>
        <v>0</v>
      </c>
      <c r="Z135" s="30">
        <f t="shared" si="29"/>
        <v>0</v>
      </c>
      <c r="AA135" s="30">
        <f t="shared" si="29"/>
        <v>0</v>
      </c>
      <c r="AB135" s="30">
        <f t="shared" si="29"/>
        <v>0</v>
      </c>
      <c r="AC135" s="30">
        <f t="shared" si="29"/>
        <v>0</v>
      </c>
      <c r="AD135" s="30">
        <f t="shared" si="29"/>
        <v>0</v>
      </c>
      <c r="AE135" s="30">
        <f t="shared" si="29"/>
        <v>0</v>
      </c>
      <c r="AF135" s="30">
        <f t="shared" si="29"/>
        <v>0</v>
      </c>
      <c r="AG135" s="30">
        <f t="shared" si="29"/>
        <v>0</v>
      </c>
      <c r="AH135" s="30">
        <f t="shared" si="29"/>
        <v>0</v>
      </c>
      <c r="AI135" s="30">
        <f t="shared" si="29"/>
        <v>0</v>
      </c>
      <c r="AJ135" s="30">
        <f t="shared" si="29"/>
        <v>0</v>
      </c>
      <c r="AK135" s="30">
        <f t="shared" si="29"/>
        <v>0</v>
      </c>
      <c r="AL135" s="30">
        <f t="shared" si="29"/>
        <v>0</v>
      </c>
      <c r="AM135" s="30">
        <f t="shared" si="29"/>
        <v>0</v>
      </c>
      <c r="AN135" s="30">
        <f t="shared" si="29"/>
        <v>0</v>
      </c>
      <c r="AO135" s="30">
        <f t="shared" si="29"/>
        <v>0</v>
      </c>
      <c r="AP135" s="30">
        <f t="shared" si="29"/>
        <v>0</v>
      </c>
      <c r="AQ135" s="30">
        <f t="shared" si="29"/>
        <v>0</v>
      </c>
      <c r="AR135" s="30">
        <f t="shared" si="29"/>
        <v>0</v>
      </c>
      <c r="AS135" s="30">
        <f t="shared" si="29"/>
        <v>0</v>
      </c>
      <c r="AT135" s="30">
        <f t="shared" si="29"/>
        <v>0</v>
      </c>
      <c r="AU135" s="30">
        <f t="shared" si="29"/>
        <v>0</v>
      </c>
      <c r="AV135" s="30">
        <f t="shared" si="29"/>
        <v>0</v>
      </c>
      <c r="AW135" s="30">
        <f t="shared" si="29"/>
        <v>0</v>
      </c>
      <c r="AX135" s="30">
        <f t="shared" si="29"/>
        <v>0</v>
      </c>
      <c r="AY135" s="30">
        <f t="shared" si="29"/>
        <v>0</v>
      </c>
      <c r="AZ135" s="30">
        <f t="shared" si="29"/>
        <v>0</v>
      </c>
      <c r="BA135" s="30">
        <f t="shared" si="29"/>
        <v>0</v>
      </c>
      <c r="BB135" s="11">
        <f t="shared" si="13"/>
        <v>0</v>
      </c>
    </row>
    <row r="136" spans="1:54" s="25" customFormat="1" ht="60">
      <c r="A136" s="16" t="s">
        <v>180</v>
      </c>
      <c r="B136" s="20">
        <f t="shared" si="14"/>
        <v>126</v>
      </c>
      <c r="C136" s="47">
        <f>'Раздел 2'!E136</f>
        <v>0</v>
      </c>
      <c r="D136" s="30">
        <f t="shared" si="19"/>
        <v>0</v>
      </c>
      <c r="E136" s="30">
        <f t="shared" si="19"/>
        <v>0</v>
      </c>
      <c r="F136" s="30">
        <f t="shared" si="19"/>
        <v>0</v>
      </c>
      <c r="G136" s="30">
        <f t="shared" si="19"/>
        <v>0</v>
      </c>
      <c r="H136" s="30">
        <f t="shared" si="19"/>
        <v>0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11">
        <f t="shared" si="13"/>
        <v>0</v>
      </c>
    </row>
    <row r="137" spans="1:54" s="25" customFormat="1" ht="36">
      <c r="A137" s="16" t="s">
        <v>181</v>
      </c>
      <c r="B137" s="20">
        <f t="shared" si="14"/>
        <v>127</v>
      </c>
      <c r="C137" s="47">
        <f>'Раздел 2'!E137</f>
        <v>0</v>
      </c>
      <c r="D137" s="30">
        <f t="shared" si="19"/>
        <v>0</v>
      </c>
      <c r="E137" s="30">
        <f t="shared" si="19"/>
        <v>0</v>
      </c>
      <c r="F137" s="30">
        <f t="shared" si="19"/>
        <v>0</v>
      </c>
      <c r="G137" s="30">
        <f t="shared" si="19"/>
        <v>0</v>
      </c>
      <c r="H137" s="30">
        <f t="shared" si="19"/>
        <v>0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11">
        <f t="shared" si="13"/>
        <v>0</v>
      </c>
    </row>
    <row r="138" spans="1:54" s="25" customFormat="1" ht="36">
      <c r="A138" s="16" t="s">
        <v>182</v>
      </c>
      <c r="B138" s="20">
        <f t="shared" si="14"/>
        <v>128</v>
      </c>
      <c r="C138" s="47">
        <f>'Раздел 2'!E138</f>
        <v>0</v>
      </c>
      <c r="D138" s="30">
        <f t="shared" si="19"/>
        <v>0</v>
      </c>
      <c r="E138" s="30">
        <f t="shared" si="19"/>
        <v>0</v>
      </c>
      <c r="F138" s="30">
        <f t="shared" si="19"/>
        <v>0</v>
      </c>
      <c r="G138" s="30">
        <f t="shared" si="19"/>
        <v>0</v>
      </c>
      <c r="H138" s="30">
        <f t="shared" si="19"/>
        <v>0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11">
        <f t="shared" si="13"/>
        <v>0</v>
      </c>
    </row>
    <row r="139" spans="1:54" s="25" customFormat="1" ht="14.25">
      <c r="A139" s="19" t="s">
        <v>183</v>
      </c>
      <c r="B139" s="20">
        <f t="shared" si="14"/>
        <v>129</v>
      </c>
      <c r="C139" s="47">
        <f>'Раздел 2'!E139</f>
        <v>0</v>
      </c>
      <c r="D139" s="30">
        <f t="shared" si="19"/>
        <v>0</v>
      </c>
      <c r="E139" s="30">
        <f t="shared" si="19"/>
        <v>0</v>
      </c>
      <c r="F139" s="30">
        <f t="shared" si="19"/>
        <v>0</v>
      </c>
      <c r="G139" s="30">
        <f t="shared" si="19"/>
        <v>0</v>
      </c>
      <c r="H139" s="30">
        <f t="shared" si="19"/>
        <v>0</v>
      </c>
      <c r="I139" s="30">
        <f aca="true" t="shared" si="30" ref="I139:P139">I140+I141+I142</f>
        <v>0</v>
      </c>
      <c r="J139" s="30">
        <f t="shared" si="30"/>
        <v>0</v>
      </c>
      <c r="K139" s="30">
        <f t="shared" si="30"/>
        <v>0</v>
      </c>
      <c r="L139" s="30">
        <f t="shared" si="30"/>
        <v>0</v>
      </c>
      <c r="M139" s="30">
        <f t="shared" si="30"/>
        <v>0</v>
      </c>
      <c r="N139" s="30">
        <f t="shared" si="30"/>
        <v>0</v>
      </c>
      <c r="O139" s="30">
        <f t="shared" si="30"/>
        <v>0</v>
      </c>
      <c r="P139" s="30">
        <f t="shared" si="30"/>
        <v>0</v>
      </c>
      <c r="Q139" s="30">
        <f>Q140+Q141+Q142</f>
        <v>0</v>
      </c>
      <c r="R139" s="30">
        <f aca="true" t="shared" si="31" ref="R139:BA139">R140+R141+R142</f>
        <v>0</v>
      </c>
      <c r="S139" s="30">
        <f t="shared" si="31"/>
        <v>0</v>
      </c>
      <c r="T139" s="30">
        <f t="shared" si="31"/>
        <v>0</v>
      </c>
      <c r="U139" s="30">
        <f t="shared" si="31"/>
        <v>0</v>
      </c>
      <c r="V139" s="30">
        <f t="shared" si="31"/>
        <v>0</v>
      </c>
      <c r="W139" s="30">
        <f t="shared" si="31"/>
        <v>0</v>
      </c>
      <c r="X139" s="30">
        <f t="shared" si="31"/>
        <v>0</v>
      </c>
      <c r="Y139" s="30">
        <f t="shared" si="31"/>
        <v>0</v>
      </c>
      <c r="Z139" s="30">
        <f t="shared" si="31"/>
        <v>0</v>
      </c>
      <c r="AA139" s="30">
        <f t="shared" si="31"/>
        <v>0</v>
      </c>
      <c r="AB139" s="30">
        <f t="shared" si="31"/>
        <v>0</v>
      </c>
      <c r="AC139" s="30">
        <f t="shared" si="31"/>
        <v>0</v>
      </c>
      <c r="AD139" s="30">
        <f t="shared" si="31"/>
        <v>0</v>
      </c>
      <c r="AE139" s="30">
        <f t="shared" si="31"/>
        <v>0</v>
      </c>
      <c r="AF139" s="30">
        <f t="shared" si="31"/>
        <v>0</v>
      </c>
      <c r="AG139" s="30">
        <f t="shared" si="31"/>
        <v>0</v>
      </c>
      <c r="AH139" s="30">
        <f t="shared" si="31"/>
        <v>0</v>
      </c>
      <c r="AI139" s="30">
        <f t="shared" si="31"/>
        <v>0</v>
      </c>
      <c r="AJ139" s="30">
        <f t="shared" si="31"/>
        <v>0</v>
      </c>
      <c r="AK139" s="30">
        <f t="shared" si="31"/>
        <v>0</v>
      </c>
      <c r="AL139" s="30">
        <f t="shared" si="31"/>
        <v>0</v>
      </c>
      <c r="AM139" s="30">
        <f t="shared" si="31"/>
        <v>0</v>
      </c>
      <c r="AN139" s="30">
        <f t="shared" si="31"/>
        <v>0</v>
      </c>
      <c r="AO139" s="30">
        <f t="shared" si="31"/>
        <v>0</v>
      </c>
      <c r="AP139" s="30">
        <f t="shared" si="31"/>
        <v>0</v>
      </c>
      <c r="AQ139" s="30">
        <f t="shared" si="31"/>
        <v>0</v>
      </c>
      <c r="AR139" s="30">
        <f t="shared" si="31"/>
        <v>0</v>
      </c>
      <c r="AS139" s="30">
        <f t="shared" si="31"/>
        <v>0</v>
      </c>
      <c r="AT139" s="30">
        <f t="shared" si="31"/>
        <v>0</v>
      </c>
      <c r="AU139" s="30">
        <f t="shared" si="31"/>
        <v>0</v>
      </c>
      <c r="AV139" s="30">
        <f t="shared" si="31"/>
        <v>0</v>
      </c>
      <c r="AW139" s="30">
        <f t="shared" si="31"/>
        <v>0</v>
      </c>
      <c r="AX139" s="30">
        <f t="shared" si="31"/>
        <v>0</v>
      </c>
      <c r="AY139" s="30">
        <f t="shared" si="31"/>
        <v>0</v>
      </c>
      <c r="AZ139" s="30">
        <f t="shared" si="31"/>
        <v>0</v>
      </c>
      <c r="BA139" s="30">
        <f t="shared" si="31"/>
        <v>0</v>
      </c>
      <c r="BB139" s="11">
        <f t="shared" si="13"/>
        <v>0</v>
      </c>
    </row>
    <row r="140" spans="1:54" s="25" customFormat="1" ht="60">
      <c r="A140" s="16" t="s">
        <v>180</v>
      </c>
      <c r="B140" s="20">
        <f t="shared" si="14"/>
        <v>130</v>
      </c>
      <c r="C140" s="47">
        <f>'Раздел 2'!E140</f>
        <v>0</v>
      </c>
      <c r="D140" s="30">
        <f t="shared" si="19"/>
        <v>0</v>
      </c>
      <c r="E140" s="30">
        <f t="shared" si="19"/>
        <v>0</v>
      </c>
      <c r="F140" s="30">
        <f t="shared" si="19"/>
        <v>0</v>
      </c>
      <c r="G140" s="30">
        <f t="shared" si="19"/>
        <v>0</v>
      </c>
      <c r="H140" s="30">
        <f t="shared" si="19"/>
        <v>0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11">
        <f>IF((D140=I140+N140+S140+X140+AC140+AH140+AM140+AR140+AW140)*OR(E140=J140+O140+T140+Y140+AD140+AI140+AN140+AS140+AX140)*OR(F140=K140+P140+U140+Z140+AE140+AJ140+AO140+AT140+AY140)*OR(G140=L140+Q140+V140+AA140+AF140+AK140+AP140+AU140+AZ140)*OR(H140=M140+R140+W140+AB140+AG140+AL140+AQ140+AV140+BA140),,"!!!")</f>
        <v>0</v>
      </c>
    </row>
    <row r="141" spans="1:54" s="25" customFormat="1" ht="36">
      <c r="A141" s="16" t="s">
        <v>181</v>
      </c>
      <c r="B141" s="20">
        <f t="shared" si="14"/>
        <v>131</v>
      </c>
      <c r="C141" s="47">
        <f>'Раздел 2'!E141</f>
        <v>0</v>
      </c>
      <c r="D141" s="30">
        <f t="shared" si="19"/>
        <v>0</v>
      </c>
      <c r="E141" s="30">
        <f t="shared" si="19"/>
        <v>0</v>
      </c>
      <c r="F141" s="30">
        <f t="shared" si="19"/>
        <v>0</v>
      </c>
      <c r="G141" s="30">
        <f t="shared" si="19"/>
        <v>0</v>
      </c>
      <c r="H141" s="30">
        <f t="shared" si="19"/>
        <v>0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11">
        <f>IF((D141=I141+N141+S141+X141+AC141+AH141+AM141+AR141+AW141)*OR(E141=J141+O141+T141+Y141+AD141+AI141+AN141+AS141+AX141)*OR(F141=K141+P141+U141+Z141+AE141+AJ141+AO141+AT141+AY141)*OR(G141=L141+Q141+V141+AA141+AF141+AK141+AP141+AU141+AZ141)*OR(H141=M141+R141+W141+AB141+AG141+AL141+AQ141+AV141+BA141),,"!!!")</f>
        <v>0</v>
      </c>
    </row>
    <row r="142" spans="1:54" s="25" customFormat="1" ht="36">
      <c r="A142" s="16" t="s">
        <v>182</v>
      </c>
      <c r="B142" s="20">
        <f t="shared" si="14"/>
        <v>132</v>
      </c>
      <c r="C142" s="47">
        <f>'Раздел 2'!E142</f>
        <v>0</v>
      </c>
      <c r="D142" s="30">
        <f t="shared" si="19"/>
        <v>0</v>
      </c>
      <c r="E142" s="30">
        <f t="shared" si="19"/>
        <v>0</v>
      </c>
      <c r="F142" s="30">
        <f t="shared" si="19"/>
        <v>0</v>
      </c>
      <c r="G142" s="30">
        <f t="shared" si="19"/>
        <v>0</v>
      </c>
      <c r="H142" s="30">
        <f t="shared" si="19"/>
        <v>0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11">
        <f>IF((D142=I142+N142+S142+X142+AC142+AH142+AM142+AR142+AW142)*OR(E142=J142+O142+T142+Y142+AD142+AI142+AN142+AS142+AX142)*OR(F142=K142+P142+U142+Z142+AE142+AJ142+AO142+AT142+AY142)*OR(G142=L142+Q142+V142+AA142+AF142+AK142+AP142+AU142+AZ142)*OR(H142=M142+R142+W142+AB142+AG142+AL142+AQ142+AV142+BA142),,"!!!")</f>
        <v>0</v>
      </c>
    </row>
  </sheetData>
  <sheetProtection password="CF00" sheet="1"/>
  <mergeCells count="18">
    <mergeCell ref="AR8:AV8"/>
    <mergeCell ref="A1:AB1"/>
    <mergeCell ref="A3:AB3"/>
    <mergeCell ref="A6:AB6"/>
    <mergeCell ref="A7:A9"/>
    <mergeCell ref="B7:B9"/>
    <mergeCell ref="C7:C9"/>
    <mergeCell ref="D7:AB7"/>
    <mergeCell ref="AW8:BA8"/>
    <mergeCell ref="AC7:BA7"/>
    <mergeCell ref="D8:H8"/>
    <mergeCell ref="I8:M8"/>
    <mergeCell ref="N8:R8"/>
    <mergeCell ref="S8:W8"/>
    <mergeCell ref="X8:AB8"/>
    <mergeCell ref="AC8:AG8"/>
    <mergeCell ref="AH8:AL8"/>
    <mergeCell ref="AM8:AQ8"/>
  </mergeCells>
  <printOptions/>
  <pageMargins left="0.5118110236220472" right="0.5118110236220472" top="0.5511811023622047" bottom="0.5511811023622047" header="0" footer="0"/>
  <pageSetup blackAndWhite="1" fitToHeight="10" fitToWidth="2" horizontalDpi="600" verticalDpi="600" orientation="landscape" paperSize="9" scale="8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showGridLines="0" showZeros="0" zoomScale="115" zoomScaleNormal="115" zoomScalePageLayoutView="0" workbookViewId="0" topLeftCell="A1">
      <pane xSplit="2" ySplit="10" topLeftCell="C1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8" sqref="D108"/>
    </sheetView>
  </sheetViews>
  <sheetFormatPr defaultColWidth="9.140625" defaultRowHeight="15"/>
  <cols>
    <col min="1" max="1" width="19.7109375" style="25" bestFit="1" customWidth="1"/>
    <col min="2" max="2" width="3.8515625" style="25" customWidth="1"/>
    <col min="3" max="4" width="9.28125" style="25" customWidth="1"/>
    <col min="5" max="8" width="8.421875" style="25" customWidth="1"/>
    <col min="9" max="11" width="8.8515625" style="25" customWidth="1"/>
    <col min="12" max="15" width="7.00390625" style="25" customWidth="1"/>
    <col min="16" max="16" width="10.57421875" style="25" customWidth="1"/>
    <col min="17" max="17" width="2.7109375" style="25" customWidth="1"/>
    <col min="18" max="16384" width="9.140625" style="33" customWidth="1"/>
  </cols>
  <sheetData>
    <row r="1" spans="1:16" s="25" customFormat="1" ht="14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3:16" s="3" customFormat="1" ht="12">
      <c r="C2" s="12">
        <f aca="true" t="shared" si="0" ref="C2:P2">IF((C122=SUM(C11:C21)+SUM(C24:C34)+SUM(C37:C46)+SUM(C48:C57)+SUM(C60:C86)+SUM(C89:C107)+C111+SUM(C114:C121))*OR(C21=C22+C23)*OR(C34=C35+C36)*OR(C46&gt;=C47)*OR(C57=C58+C59)*OR(C86&gt;=C87+C88)*OR(C107=C108+C109+C110)*OR(C111=C112+C113)*OR(C122=C123+C127+C131+C135+C139)*OR(C123=C124+C125+C126)*OR(C127=C128+C129+C130)*OR(C131=C132+C133+C134)*OR(C135=C136+C137+C138)*OR(C139=C140+C141+C142),,"ОШИБКА")</f>
        <v>0</v>
      </c>
      <c r="D2" s="12">
        <f t="shared" si="0"/>
        <v>0</v>
      </c>
      <c r="E2" s="12">
        <f t="shared" si="0"/>
        <v>0</v>
      </c>
      <c r="F2" s="12" t="str">
        <f t="shared" si="0"/>
        <v>ОШИБКА</v>
      </c>
      <c r="G2" s="12">
        <f t="shared" si="0"/>
        <v>0</v>
      </c>
      <c r="H2" s="12">
        <f t="shared" si="0"/>
        <v>0</v>
      </c>
      <c r="I2" s="12">
        <f t="shared" si="0"/>
        <v>0</v>
      </c>
      <c r="J2" s="12">
        <f t="shared" si="0"/>
        <v>0</v>
      </c>
      <c r="K2" s="12">
        <f t="shared" si="0"/>
        <v>0</v>
      </c>
      <c r="L2" s="12">
        <f t="shared" si="0"/>
        <v>0</v>
      </c>
      <c r="M2" s="12">
        <f t="shared" si="0"/>
        <v>0</v>
      </c>
      <c r="N2" s="12">
        <f t="shared" si="0"/>
        <v>0</v>
      </c>
      <c r="O2" s="12">
        <f t="shared" si="0"/>
        <v>0</v>
      </c>
      <c r="P2" s="12">
        <f t="shared" si="0"/>
        <v>0</v>
      </c>
    </row>
    <row r="3" spans="1:16" s="3" customFormat="1" ht="12.75" customHeight="1">
      <c r="A3" s="130" t="s">
        <v>235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="3" customFormat="1" ht="6" customHeight="1">
      <c r="B4" s="5"/>
    </row>
    <row r="5" spans="1:16" s="3" customFormat="1" ht="12.75" customHeight="1">
      <c r="A5" s="131" t="s">
        <v>185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s="3" customFormat="1" ht="12" customHeight="1">
      <c r="A6" s="147" t="s">
        <v>40</v>
      </c>
      <c r="B6" s="150" t="s">
        <v>22</v>
      </c>
      <c r="C6" s="158" t="s">
        <v>236</v>
      </c>
      <c r="D6" s="163"/>
      <c r="E6" s="144" t="s">
        <v>237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</row>
    <row r="7" spans="1:16" s="3" customFormat="1" ht="12">
      <c r="A7" s="148"/>
      <c r="B7" s="151"/>
      <c r="C7" s="164"/>
      <c r="D7" s="165"/>
      <c r="E7" s="144" t="s">
        <v>238</v>
      </c>
      <c r="F7" s="145"/>
      <c r="G7" s="145"/>
      <c r="H7" s="146"/>
      <c r="I7" s="144" t="s">
        <v>239</v>
      </c>
      <c r="J7" s="145"/>
      <c r="K7" s="146"/>
      <c r="L7" s="144" t="s">
        <v>240</v>
      </c>
      <c r="M7" s="145"/>
      <c r="N7" s="145"/>
      <c r="O7" s="146"/>
      <c r="P7" s="147" t="s">
        <v>241</v>
      </c>
    </row>
    <row r="8" spans="1:16" s="3" customFormat="1" ht="22.5" customHeight="1">
      <c r="A8" s="148"/>
      <c r="B8" s="151"/>
      <c r="C8" s="147" t="s">
        <v>46</v>
      </c>
      <c r="D8" s="147" t="s">
        <v>242</v>
      </c>
      <c r="E8" s="161" t="s">
        <v>243</v>
      </c>
      <c r="F8" s="161" t="s">
        <v>244</v>
      </c>
      <c r="G8" s="166" t="s">
        <v>245</v>
      </c>
      <c r="H8" s="167"/>
      <c r="I8" s="161" t="s">
        <v>246</v>
      </c>
      <c r="J8" s="161" t="s">
        <v>247</v>
      </c>
      <c r="K8" s="161" t="s">
        <v>248</v>
      </c>
      <c r="L8" s="161" t="s">
        <v>249</v>
      </c>
      <c r="M8" s="161" t="s">
        <v>250</v>
      </c>
      <c r="N8" s="161" t="s">
        <v>251</v>
      </c>
      <c r="O8" s="161" t="s">
        <v>252</v>
      </c>
      <c r="P8" s="148"/>
    </row>
    <row r="9" spans="1:16" s="3" customFormat="1" ht="23.25" customHeight="1">
      <c r="A9" s="149"/>
      <c r="B9" s="152"/>
      <c r="C9" s="149"/>
      <c r="D9" s="149"/>
      <c r="E9" s="162"/>
      <c r="F9" s="162"/>
      <c r="G9" s="42" t="s">
        <v>243</v>
      </c>
      <c r="H9" s="42" t="s">
        <v>244</v>
      </c>
      <c r="I9" s="162"/>
      <c r="J9" s="162"/>
      <c r="K9" s="162"/>
      <c r="L9" s="162"/>
      <c r="M9" s="162"/>
      <c r="N9" s="162"/>
      <c r="O9" s="162"/>
      <c r="P9" s="149"/>
    </row>
    <row r="10" spans="1:17" s="10" customFormat="1" ht="12">
      <c r="A10" s="8">
        <v>1</v>
      </c>
      <c r="B10" s="14">
        <f>1+A10</f>
        <v>2</v>
      </c>
      <c r="C10" s="14">
        <f aca="true" t="shared" si="1" ref="C10:P10">1+B10</f>
        <v>3</v>
      </c>
      <c r="D10" s="14">
        <f t="shared" si="1"/>
        <v>4</v>
      </c>
      <c r="E10" s="14">
        <f t="shared" si="1"/>
        <v>5</v>
      </c>
      <c r="F10" s="14">
        <f t="shared" si="1"/>
        <v>6</v>
      </c>
      <c r="G10" s="14">
        <f t="shared" si="1"/>
        <v>7</v>
      </c>
      <c r="H10" s="14">
        <f t="shared" si="1"/>
        <v>8</v>
      </c>
      <c r="I10" s="14">
        <f t="shared" si="1"/>
        <v>9</v>
      </c>
      <c r="J10" s="14">
        <f t="shared" si="1"/>
        <v>10</v>
      </c>
      <c r="K10" s="14">
        <f t="shared" si="1"/>
        <v>11</v>
      </c>
      <c r="L10" s="14">
        <f t="shared" si="1"/>
        <v>12</v>
      </c>
      <c r="M10" s="14">
        <f t="shared" si="1"/>
        <v>13</v>
      </c>
      <c r="N10" s="14">
        <f t="shared" si="1"/>
        <v>14</v>
      </c>
      <c r="O10" s="14">
        <f t="shared" si="1"/>
        <v>15</v>
      </c>
      <c r="P10" s="14">
        <f t="shared" si="1"/>
        <v>16</v>
      </c>
      <c r="Q10" s="45"/>
    </row>
    <row r="11" spans="1:17" s="25" customFormat="1" ht="14.25">
      <c r="A11" s="16" t="s">
        <v>63</v>
      </c>
      <c r="B11" s="17" t="s">
        <v>31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1">
        <f>IF((C11&gt;=D11)*OR(C11&gt;=E11+F11)*OR(C11&gt;=G11+H11)*OR(E11&gt;=G11)*OR(F11&gt;=H11)*OR(C11&gt;=I11+J11+K11)*OR(C11=L11+M11+N11+O11)*OR(C11&gt;=P11),,"!!!")</f>
        <v>0</v>
      </c>
    </row>
    <row r="12" spans="1:17" s="25" customFormat="1" ht="24">
      <c r="A12" s="16" t="s">
        <v>64</v>
      </c>
      <c r="B12" s="17" t="s">
        <v>33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1">
        <f aca="true" t="shared" si="2" ref="Q12:Q75">IF((C12&gt;=D12)*OR(C12&gt;=E12+F12)*OR(C12&gt;=G12+H12)*OR(E12&gt;=G12)*OR(F12&gt;=H12)*OR(C12&gt;=I12+J12+K12)*OR(C12=L12+M12+N12+O12)*OR(C12&gt;=P12),,"!!!")</f>
        <v>0</v>
      </c>
    </row>
    <row r="13" spans="1:17" s="25" customFormat="1" ht="14.25">
      <c r="A13" s="16" t="s">
        <v>65</v>
      </c>
      <c r="B13" s="17" t="s">
        <v>35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11">
        <f t="shared" si="2"/>
        <v>0</v>
      </c>
    </row>
    <row r="14" spans="1:17" s="25" customFormat="1" ht="14.25">
      <c r="A14" s="16" t="s">
        <v>66</v>
      </c>
      <c r="B14" s="17" t="s">
        <v>37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11">
        <f t="shared" si="2"/>
        <v>0</v>
      </c>
    </row>
    <row r="15" spans="1:17" s="25" customFormat="1" ht="14.25">
      <c r="A15" s="19" t="s">
        <v>67</v>
      </c>
      <c r="B15" s="17" t="s">
        <v>68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1">
        <f t="shared" si="2"/>
        <v>0</v>
      </c>
    </row>
    <row r="16" spans="1:17" s="25" customFormat="1" ht="14.25">
      <c r="A16" s="19" t="s">
        <v>69</v>
      </c>
      <c r="B16" s="17" t="s">
        <v>70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1">
        <f t="shared" si="2"/>
        <v>0</v>
      </c>
    </row>
    <row r="17" spans="1:17" s="25" customFormat="1" ht="14.25">
      <c r="A17" s="19" t="s">
        <v>71</v>
      </c>
      <c r="B17" s="17" t="s">
        <v>72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1">
        <f t="shared" si="2"/>
        <v>0</v>
      </c>
    </row>
    <row r="18" spans="1:17" s="25" customFormat="1" ht="14.25">
      <c r="A18" s="19" t="s">
        <v>73</v>
      </c>
      <c r="B18" s="17" t="s">
        <v>74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1">
        <f t="shared" si="2"/>
        <v>0</v>
      </c>
    </row>
    <row r="19" spans="1:17" s="25" customFormat="1" ht="14.25">
      <c r="A19" s="19" t="s">
        <v>75</v>
      </c>
      <c r="B19" s="17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">
        <f t="shared" si="2"/>
        <v>0</v>
      </c>
    </row>
    <row r="20" spans="1:17" s="25" customFormat="1" ht="14.25">
      <c r="A20" s="19" t="s">
        <v>77</v>
      </c>
      <c r="B20" s="17">
        <f>1+B19</f>
        <v>10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1">
        <f t="shared" si="2"/>
        <v>0</v>
      </c>
    </row>
    <row r="21" spans="1:17" s="25" customFormat="1" ht="24">
      <c r="A21" s="16" t="s">
        <v>78</v>
      </c>
      <c r="B21" s="17">
        <f aca="true" t="shared" si="3" ref="B21:B84">1+B20</f>
        <v>11</v>
      </c>
      <c r="C21" s="30">
        <f>C22+C23</f>
        <v>0</v>
      </c>
      <c r="D21" s="30">
        <f aca="true" t="shared" si="4" ref="D21:P21">D22+D23</f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0</v>
      </c>
      <c r="N21" s="30">
        <f t="shared" si="4"/>
        <v>0</v>
      </c>
      <c r="O21" s="30">
        <f t="shared" si="4"/>
        <v>0</v>
      </c>
      <c r="P21" s="30">
        <f t="shared" si="4"/>
        <v>0</v>
      </c>
      <c r="Q21" s="11">
        <f t="shared" si="2"/>
        <v>0</v>
      </c>
    </row>
    <row r="22" spans="1:17" s="25" customFormat="1" ht="14.25">
      <c r="A22" s="19" t="s">
        <v>79</v>
      </c>
      <c r="B22" s="17">
        <f t="shared" si="3"/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1">
        <f t="shared" si="2"/>
        <v>0</v>
      </c>
    </row>
    <row r="23" spans="1:17" s="25" customFormat="1" ht="14.25">
      <c r="A23" s="19" t="s">
        <v>80</v>
      </c>
      <c r="B23" s="17">
        <f t="shared" si="3"/>
        <v>13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1">
        <f t="shared" si="2"/>
        <v>0</v>
      </c>
    </row>
    <row r="24" spans="1:17" s="25" customFormat="1" ht="14.25">
      <c r="A24" s="19" t="s">
        <v>81</v>
      </c>
      <c r="B24" s="17">
        <f t="shared" si="3"/>
        <v>14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1">
        <f t="shared" si="2"/>
        <v>0</v>
      </c>
    </row>
    <row r="25" spans="1:17" s="25" customFormat="1" ht="14.25">
      <c r="A25" s="19" t="s">
        <v>82</v>
      </c>
      <c r="B25" s="17">
        <f t="shared" si="3"/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1">
        <f t="shared" si="2"/>
        <v>0</v>
      </c>
    </row>
    <row r="26" spans="1:17" s="25" customFormat="1" ht="14.25">
      <c r="A26" s="19" t="s">
        <v>83</v>
      </c>
      <c r="B26" s="17">
        <f t="shared" si="3"/>
        <v>16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1">
        <f t="shared" si="2"/>
        <v>0</v>
      </c>
    </row>
    <row r="27" spans="1:17" s="25" customFormat="1" ht="14.25">
      <c r="A27" s="19" t="s">
        <v>84</v>
      </c>
      <c r="B27" s="17">
        <f t="shared" si="3"/>
        <v>17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1">
        <f t="shared" si="2"/>
        <v>0</v>
      </c>
    </row>
    <row r="28" spans="1:17" s="25" customFormat="1" ht="14.25">
      <c r="A28" s="19" t="s">
        <v>85</v>
      </c>
      <c r="B28" s="17">
        <f t="shared" si="3"/>
        <v>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1">
        <f t="shared" si="2"/>
        <v>0</v>
      </c>
    </row>
    <row r="29" spans="1:17" s="25" customFormat="1" ht="24">
      <c r="A29" s="16" t="s">
        <v>86</v>
      </c>
      <c r="B29" s="17">
        <f t="shared" si="3"/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1">
        <f t="shared" si="2"/>
        <v>0</v>
      </c>
    </row>
    <row r="30" spans="1:17" s="25" customFormat="1" ht="14.25">
      <c r="A30" s="19" t="s">
        <v>87</v>
      </c>
      <c r="B30" s="17">
        <f t="shared" si="3"/>
        <v>20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1">
        <f t="shared" si="2"/>
        <v>0</v>
      </c>
    </row>
    <row r="31" spans="1:17" s="25" customFormat="1" ht="14.25">
      <c r="A31" s="19" t="s">
        <v>88</v>
      </c>
      <c r="B31" s="17">
        <f t="shared" si="3"/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1">
        <f t="shared" si="2"/>
        <v>0</v>
      </c>
    </row>
    <row r="32" spans="1:17" s="25" customFormat="1" ht="14.25">
      <c r="A32" s="19" t="s">
        <v>89</v>
      </c>
      <c r="B32" s="17">
        <f t="shared" si="3"/>
        <v>22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1">
        <f t="shared" si="2"/>
        <v>0</v>
      </c>
    </row>
    <row r="33" spans="1:17" s="25" customFormat="1" ht="14.25">
      <c r="A33" s="19" t="s">
        <v>90</v>
      </c>
      <c r="B33" s="17">
        <f t="shared" si="3"/>
        <v>23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11">
        <f t="shared" si="2"/>
        <v>0</v>
      </c>
    </row>
    <row r="34" spans="1:17" s="25" customFormat="1" ht="24">
      <c r="A34" s="16" t="s">
        <v>91</v>
      </c>
      <c r="B34" s="17">
        <f t="shared" si="3"/>
        <v>24</v>
      </c>
      <c r="C34" s="30">
        <f>C35+C36</f>
        <v>13</v>
      </c>
      <c r="D34" s="30">
        <f aca="true" t="shared" si="5" ref="D34:P34">D35+D36</f>
        <v>1</v>
      </c>
      <c r="E34" s="30">
        <f t="shared" si="5"/>
        <v>1</v>
      </c>
      <c r="F34" s="30">
        <f t="shared" si="5"/>
        <v>0</v>
      </c>
      <c r="G34" s="30">
        <f t="shared" si="5"/>
        <v>1</v>
      </c>
      <c r="H34" s="30">
        <f t="shared" si="5"/>
        <v>0</v>
      </c>
      <c r="I34" s="30">
        <f t="shared" si="5"/>
        <v>0</v>
      </c>
      <c r="J34" s="30">
        <f t="shared" si="5"/>
        <v>1</v>
      </c>
      <c r="K34" s="30">
        <f t="shared" si="5"/>
        <v>0</v>
      </c>
      <c r="L34" s="30">
        <f t="shared" si="5"/>
        <v>0</v>
      </c>
      <c r="M34" s="30">
        <f t="shared" si="5"/>
        <v>1</v>
      </c>
      <c r="N34" s="30">
        <f t="shared" si="5"/>
        <v>0</v>
      </c>
      <c r="O34" s="30">
        <f t="shared" si="5"/>
        <v>0</v>
      </c>
      <c r="P34" s="30">
        <f t="shared" si="5"/>
        <v>0</v>
      </c>
      <c r="Q34" s="11" t="str">
        <f t="shared" si="2"/>
        <v>!!!</v>
      </c>
    </row>
    <row r="35" spans="1:17" s="25" customFormat="1" ht="14.25">
      <c r="A35" s="19" t="s">
        <v>92</v>
      </c>
      <c r="B35" s="17">
        <f t="shared" si="3"/>
        <v>25</v>
      </c>
      <c r="C35" s="31">
        <v>13</v>
      </c>
      <c r="D35" s="31">
        <v>1</v>
      </c>
      <c r="E35" s="31">
        <v>1</v>
      </c>
      <c r="F35" s="31"/>
      <c r="G35" s="31">
        <v>1</v>
      </c>
      <c r="H35" s="31"/>
      <c r="I35" s="31"/>
      <c r="J35" s="31">
        <v>1</v>
      </c>
      <c r="K35" s="31"/>
      <c r="L35" s="31"/>
      <c r="M35" s="31">
        <v>1</v>
      </c>
      <c r="N35" s="31"/>
      <c r="O35" s="31"/>
      <c r="P35" s="31"/>
      <c r="Q35" s="11" t="str">
        <f t="shared" si="2"/>
        <v>!!!</v>
      </c>
    </row>
    <row r="36" spans="1:17" s="25" customFormat="1" ht="14.25">
      <c r="A36" s="19" t="s">
        <v>93</v>
      </c>
      <c r="B36" s="17">
        <f t="shared" si="3"/>
        <v>26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1">
        <f t="shared" si="2"/>
        <v>0</v>
      </c>
    </row>
    <row r="37" spans="1:17" s="25" customFormat="1" ht="24">
      <c r="A37" s="16" t="s">
        <v>94</v>
      </c>
      <c r="B37" s="17">
        <f t="shared" si="3"/>
        <v>27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11">
        <f t="shared" si="2"/>
        <v>0</v>
      </c>
    </row>
    <row r="38" spans="1:17" s="25" customFormat="1" ht="14.25">
      <c r="A38" s="19" t="s">
        <v>95</v>
      </c>
      <c r="B38" s="17">
        <f t="shared" si="3"/>
        <v>28</v>
      </c>
      <c r="C38" s="31">
        <v>4</v>
      </c>
      <c r="D38" s="31">
        <v>1</v>
      </c>
      <c r="E38" s="31"/>
      <c r="F38" s="31">
        <v>1</v>
      </c>
      <c r="G38" s="31"/>
      <c r="H38" s="31">
        <v>1</v>
      </c>
      <c r="I38" s="31"/>
      <c r="J38" s="31">
        <v>1</v>
      </c>
      <c r="K38" s="31"/>
      <c r="L38" s="31"/>
      <c r="M38" s="31">
        <v>1</v>
      </c>
      <c r="N38" s="31"/>
      <c r="O38" s="31"/>
      <c r="P38" s="31"/>
      <c r="Q38" s="11" t="str">
        <f t="shared" si="2"/>
        <v>!!!</v>
      </c>
    </row>
    <row r="39" spans="1:17" s="25" customFormat="1" ht="14.25">
      <c r="A39" s="19" t="s">
        <v>96</v>
      </c>
      <c r="B39" s="17">
        <f t="shared" si="3"/>
        <v>29</v>
      </c>
      <c r="C39" s="31">
        <v>4</v>
      </c>
      <c r="D39" s="31">
        <v>1</v>
      </c>
      <c r="E39" s="31"/>
      <c r="F39" s="31"/>
      <c r="G39" s="31"/>
      <c r="H39" s="31"/>
      <c r="I39" s="31"/>
      <c r="J39" s="31"/>
      <c r="K39" s="31"/>
      <c r="L39" s="31"/>
      <c r="M39" s="31">
        <v>1</v>
      </c>
      <c r="N39" s="31"/>
      <c r="O39" s="31"/>
      <c r="P39" s="31"/>
      <c r="Q39" s="11" t="str">
        <f t="shared" si="2"/>
        <v>!!!</v>
      </c>
    </row>
    <row r="40" spans="1:17" s="25" customFormat="1" ht="14.25">
      <c r="A40" s="19" t="s">
        <v>97</v>
      </c>
      <c r="B40" s="17">
        <f t="shared" si="3"/>
        <v>30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1">
        <f t="shared" si="2"/>
        <v>0</v>
      </c>
    </row>
    <row r="41" spans="1:17" s="25" customFormat="1" ht="14.25">
      <c r="A41" s="19" t="s">
        <v>98</v>
      </c>
      <c r="B41" s="17">
        <f t="shared" si="3"/>
        <v>31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1">
        <f t="shared" si="2"/>
        <v>0</v>
      </c>
    </row>
    <row r="42" spans="1:17" s="25" customFormat="1" ht="14.25">
      <c r="A42" s="19" t="s">
        <v>99</v>
      </c>
      <c r="B42" s="17">
        <f t="shared" si="3"/>
        <v>32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1">
        <f t="shared" si="2"/>
        <v>0</v>
      </c>
    </row>
    <row r="43" spans="1:17" s="25" customFormat="1" ht="14.25">
      <c r="A43" s="19" t="s">
        <v>100</v>
      </c>
      <c r="B43" s="17">
        <f t="shared" si="3"/>
        <v>33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1">
        <f t="shared" si="2"/>
        <v>0</v>
      </c>
    </row>
    <row r="44" spans="1:17" s="25" customFormat="1" ht="24">
      <c r="A44" s="16" t="s">
        <v>101</v>
      </c>
      <c r="B44" s="17">
        <f t="shared" si="3"/>
        <v>34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1">
        <f t="shared" si="2"/>
        <v>0</v>
      </c>
    </row>
    <row r="45" spans="1:17" s="25" customFormat="1" ht="14.25">
      <c r="A45" s="19" t="s">
        <v>102</v>
      </c>
      <c r="B45" s="17">
        <f t="shared" si="3"/>
        <v>35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1">
        <f t="shared" si="2"/>
        <v>0</v>
      </c>
    </row>
    <row r="46" spans="1:17" s="25" customFormat="1" ht="14.25">
      <c r="A46" s="19" t="s">
        <v>103</v>
      </c>
      <c r="B46" s="17">
        <f t="shared" si="3"/>
        <v>36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1">
        <f t="shared" si="2"/>
        <v>0</v>
      </c>
    </row>
    <row r="47" spans="1:17" s="25" customFormat="1" ht="24">
      <c r="A47" s="16" t="s">
        <v>104</v>
      </c>
      <c r="B47" s="17">
        <f t="shared" si="3"/>
        <v>37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1">
        <f t="shared" si="2"/>
        <v>0</v>
      </c>
    </row>
    <row r="48" spans="1:17" s="25" customFormat="1" ht="14.25">
      <c r="A48" s="19" t="s">
        <v>105</v>
      </c>
      <c r="B48" s="17">
        <f t="shared" si="3"/>
        <v>38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1">
        <f t="shared" si="2"/>
        <v>0</v>
      </c>
    </row>
    <row r="49" spans="1:17" s="25" customFormat="1" ht="14.25">
      <c r="A49" s="19" t="s">
        <v>106</v>
      </c>
      <c r="B49" s="17">
        <f t="shared" si="3"/>
        <v>39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1">
        <f t="shared" si="2"/>
        <v>0</v>
      </c>
    </row>
    <row r="50" spans="1:17" s="25" customFormat="1" ht="14.25">
      <c r="A50" s="19" t="s">
        <v>107</v>
      </c>
      <c r="B50" s="17">
        <f t="shared" si="3"/>
        <v>40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1">
        <f t="shared" si="2"/>
        <v>0</v>
      </c>
    </row>
    <row r="51" spans="1:17" s="25" customFormat="1" ht="14.25">
      <c r="A51" s="19" t="s">
        <v>108</v>
      </c>
      <c r="B51" s="17">
        <f t="shared" si="3"/>
        <v>41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11">
        <f t="shared" si="2"/>
        <v>0</v>
      </c>
    </row>
    <row r="52" spans="1:17" s="25" customFormat="1" ht="14.25">
      <c r="A52" s="19" t="s">
        <v>109</v>
      </c>
      <c r="B52" s="17">
        <f t="shared" si="3"/>
        <v>42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11">
        <f t="shared" si="2"/>
        <v>0</v>
      </c>
    </row>
    <row r="53" spans="1:17" s="25" customFormat="1" ht="14.25">
      <c r="A53" s="19" t="s">
        <v>110</v>
      </c>
      <c r="B53" s="17">
        <f t="shared" si="3"/>
        <v>43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11">
        <f t="shared" si="2"/>
        <v>0</v>
      </c>
    </row>
    <row r="54" spans="1:17" s="25" customFormat="1" ht="24">
      <c r="A54" s="16" t="s">
        <v>111</v>
      </c>
      <c r="B54" s="17">
        <f t="shared" si="3"/>
        <v>44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1">
        <f t="shared" si="2"/>
        <v>0</v>
      </c>
    </row>
    <row r="55" spans="1:17" s="25" customFormat="1" ht="14.25">
      <c r="A55" s="19" t="s">
        <v>112</v>
      </c>
      <c r="B55" s="17">
        <f t="shared" si="3"/>
        <v>45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1">
        <f t="shared" si="2"/>
        <v>0</v>
      </c>
    </row>
    <row r="56" spans="1:17" s="25" customFormat="1" ht="14.25">
      <c r="A56" s="19" t="s">
        <v>113</v>
      </c>
      <c r="B56" s="17">
        <f t="shared" si="3"/>
        <v>46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1">
        <f t="shared" si="2"/>
        <v>0</v>
      </c>
    </row>
    <row r="57" spans="1:17" s="25" customFormat="1" ht="24">
      <c r="A57" s="16" t="s">
        <v>114</v>
      </c>
      <c r="B57" s="17">
        <f t="shared" si="3"/>
        <v>47</v>
      </c>
      <c r="C57" s="49">
        <f>C58+C59</f>
        <v>0</v>
      </c>
      <c r="D57" s="49">
        <f aca="true" t="shared" si="6" ref="D57:P57">D58+D59</f>
        <v>0</v>
      </c>
      <c r="E57" s="49">
        <f t="shared" si="6"/>
        <v>0</v>
      </c>
      <c r="F57" s="49">
        <f t="shared" si="6"/>
        <v>0</v>
      </c>
      <c r="G57" s="49">
        <f t="shared" si="6"/>
        <v>0</v>
      </c>
      <c r="H57" s="49">
        <f t="shared" si="6"/>
        <v>0</v>
      </c>
      <c r="I57" s="49">
        <f t="shared" si="6"/>
        <v>0</v>
      </c>
      <c r="J57" s="49">
        <f t="shared" si="6"/>
        <v>0</v>
      </c>
      <c r="K57" s="49">
        <f t="shared" si="6"/>
        <v>0</v>
      </c>
      <c r="L57" s="49">
        <f t="shared" si="6"/>
        <v>0</v>
      </c>
      <c r="M57" s="49">
        <f t="shared" si="6"/>
        <v>0</v>
      </c>
      <c r="N57" s="49">
        <f t="shared" si="6"/>
        <v>0</v>
      </c>
      <c r="O57" s="49">
        <f t="shared" si="6"/>
        <v>0</v>
      </c>
      <c r="P57" s="49">
        <f t="shared" si="6"/>
        <v>0</v>
      </c>
      <c r="Q57" s="11">
        <f t="shared" si="2"/>
        <v>0</v>
      </c>
    </row>
    <row r="58" spans="1:17" s="25" customFormat="1" ht="24">
      <c r="A58" s="16" t="s">
        <v>115</v>
      </c>
      <c r="B58" s="17">
        <f t="shared" si="3"/>
        <v>48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11">
        <f t="shared" si="2"/>
        <v>0</v>
      </c>
    </row>
    <row r="59" spans="1:17" s="25" customFormat="1" ht="14.25">
      <c r="A59" s="19" t="s">
        <v>116</v>
      </c>
      <c r="B59" s="20">
        <f t="shared" si="3"/>
        <v>49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1">
        <f t="shared" si="2"/>
        <v>0</v>
      </c>
    </row>
    <row r="60" spans="1:17" s="25" customFormat="1" ht="14.25">
      <c r="A60" s="19" t="s">
        <v>117</v>
      </c>
      <c r="B60" s="20">
        <f t="shared" si="3"/>
        <v>50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1">
        <f t="shared" si="2"/>
        <v>0</v>
      </c>
    </row>
    <row r="61" spans="1:17" s="25" customFormat="1" ht="14.25">
      <c r="A61" s="19" t="s">
        <v>118</v>
      </c>
      <c r="B61" s="20">
        <f t="shared" si="3"/>
        <v>51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11">
        <f t="shared" si="2"/>
        <v>0</v>
      </c>
    </row>
    <row r="62" spans="1:17" s="25" customFormat="1" ht="14.25">
      <c r="A62" s="19" t="s">
        <v>119</v>
      </c>
      <c r="B62" s="20">
        <f t="shared" si="3"/>
        <v>52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1">
        <f t="shared" si="2"/>
        <v>0</v>
      </c>
    </row>
    <row r="63" spans="1:17" s="25" customFormat="1" ht="14.25">
      <c r="A63" s="19" t="s">
        <v>120</v>
      </c>
      <c r="B63" s="20">
        <f t="shared" si="3"/>
        <v>53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1">
        <f t="shared" si="2"/>
        <v>0</v>
      </c>
    </row>
    <row r="64" spans="1:17" s="25" customFormat="1" ht="14.25">
      <c r="A64" s="19" t="s">
        <v>121</v>
      </c>
      <c r="B64" s="20">
        <f t="shared" si="3"/>
        <v>54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1">
        <f t="shared" si="2"/>
        <v>0</v>
      </c>
    </row>
    <row r="65" spans="1:17" s="25" customFormat="1" ht="14.25">
      <c r="A65" s="19" t="s">
        <v>122</v>
      </c>
      <c r="B65" s="20">
        <f t="shared" si="3"/>
        <v>55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1">
        <f t="shared" si="2"/>
        <v>0</v>
      </c>
    </row>
    <row r="66" spans="1:17" s="25" customFormat="1" ht="14.25">
      <c r="A66" s="19" t="s">
        <v>123</v>
      </c>
      <c r="B66" s="20">
        <f t="shared" si="3"/>
        <v>56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1">
        <f t="shared" si="2"/>
        <v>0</v>
      </c>
    </row>
    <row r="67" spans="1:17" s="25" customFormat="1" ht="14.25">
      <c r="A67" s="19" t="s">
        <v>124</v>
      </c>
      <c r="B67" s="20">
        <f t="shared" si="3"/>
        <v>57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1">
        <f t="shared" si="2"/>
        <v>0</v>
      </c>
    </row>
    <row r="68" spans="1:17" s="25" customFormat="1" ht="14.25">
      <c r="A68" s="19" t="s">
        <v>125</v>
      </c>
      <c r="B68" s="20">
        <f t="shared" si="3"/>
        <v>58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1">
        <f t="shared" si="2"/>
        <v>0</v>
      </c>
    </row>
    <row r="69" spans="1:17" s="25" customFormat="1" ht="14.25">
      <c r="A69" s="19" t="s">
        <v>126</v>
      </c>
      <c r="B69" s="20">
        <f t="shared" si="3"/>
        <v>59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1">
        <f t="shared" si="2"/>
        <v>0</v>
      </c>
    </row>
    <row r="70" spans="1:17" s="25" customFormat="1" ht="14.25">
      <c r="A70" s="19" t="s">
        <v>127</v>
      </c>
      <c r="B70" s="20">
        <f t="shared" si="3"/>
        <v>60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11">
        <f t="shared" si="2"/>
        <v>0</v>
      </c>
    </row>
    <row r="71" spans="1:17" s="25" customFormat="1" ht="14.25">
      <c r="A71" s="19" t="s">
        <v>128</v>
      </c>
      <c r="B71" s="20">
        <f t="shared" si="3"/>
        <v>61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11">
        <f t="shared" si="2"/>
        <v>0</v>
      </c>
    </row>
    <row r="72" spans="1:17" s="25" customFormat="1" ht="24">
      <c r="A72" s="16" t="s">
        <v>129</v>
      </c>
      <c r="B72" s="20">
        <f t="shared" si="3"/>
        <v>62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1">
        <f t="shared" si="2"/>
        <v>0</v>
      </c>
    </row>
    <row r="73" spans="1:17" s="25" customFormat="1" ht="14.25">
      <c r="A73" s="19" t="s">
        <v>130</v>
      </c>
      <c r="B73" s="20">
        <f t="shared" si="3"/>
        <v>63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11">
        <f t="shared" si="2"/>
        <v>0</v>
      </c>
    </row>
    <row r="74" spans="1:17" s="25" customFormat="1" ht="14.25">
      <c r="A74" s="19" t="s">
        <v>131</v>
      </c>
      <c r="B74" s="20">
        <f t="shared" si="3"/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11">
        <f t="shared" si="2"/>
        <v>0</v>
      </c>
    </row>
    <row r="75" spans="1:17" s="25" customFormat="1" ht="14.25">
      <c r="A75" s="19" t="s">
        <v>132</v>
      </c>
      <c r="B75" s="20">
        <f t="shared" si="3"/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11">
        <f t="shared" si="2"/>
        <v>0</v>
      </c>
    </row>
    <row r="76" spans="1:17" s="25" customFormat="1" ht="14.25">
      <c r="A76" s="19" t="s">
        <v>133</v>
      </c>
      <c r="B76" s="20">
        <f t="shared" si="3"/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11">
        <f aca="true" t="shared" si="7" ref="Q76:Q139">IF((C76&gt;=D76)*OR(C76&gt;=E76+F76)*OR(C76&gt;=G76+H76)*OR(E76&gt;=G76)*OR(F76&gt;=H76)*OR(C76&gt;=I76+J76+K76)*OR(C76=L76+M76+N76+O76)*OR(C76&gt;=P76),,"!!!")</f>
        <v>0</v>
      </c>
    </row>
    <row r="77" spans="1:17" s="25" customFormat="1" ht="14.25">
      <c r="A77" s="19" t="s">
        <v>134</v>
      </c>
      <c r="B77" s="20">
        <f t="shared" si="3"/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11">
        <f t="shared" si="7"/>
        <v>0</v>
      </c>
    </row>
    <row r="78" spans="1:17" s="25" customFormat="1" ht="14.25">
      <c r="A78" s="19" t="s">
        <v>135</v>
      </c>
      <c r="B78" s="20">
        <f t="shared" si="3"/>
        <v>68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11">
        <f t="shared" si="7"/>
        <v>0</v>
      </c>
    </row>
    <row r="79" spans="1:17" s="25" customFormat="1" ht="14.25">
      <c r="A79" s="19" t="s">
        <v>136</v>
      </c>
      <c r="B79" s="20">
        <f t="shared" si="3"/>
        <v>69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11">
        <f t="shared" si="7"/>
        <v>0</v>
      </c>
    </row>
    <row r="80" spans="1:17" s="25" customFormat="1" ht="14.25">
      <c r="A80" s="19" t="s">
        <v>137</v>
      </c>
      <c r="B80" s="20">
        <f t="shared" si="3"/>
        <v>70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1">
        <f t="shared" si="7"/>
        <v>0</v>
      </c>
    </row>
    <row r="81" spans="1:17" s="25" customFormat="1" ht="14.25">
      <c r="A81" s="19" t="s">
        <v>138</v>
      </c>
      <c r="B81" s="20">
        <f t="shared" si="3"/>
        <v>71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1">
        <f t="shared" si="7"/>
        <v>0</v>
      </c>
    </row>
    <row r="82" spans="1:17" s="25" customFormat="1" ht="24">
      <c r="A82" s="16" t="s">
        <v>139</v>
      </c>
      <c r="B82" s="20">
        <f t="shared" si="3"/>
        <v>72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11">
        <f t="shared" si="7"/>
        <v>0</v>
      </c>
    </row>
    <row r="83" spans="1:17" s="25" customFormat="1" ht="14.25">
      <c r="A83" s="19" t="s">
        <v>140</v>
      </c>
      <c r="B83" s="20">
        <f t="shared" si="3"/>
        <v>73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11">
        <f t="shared" si="7"/>
        <v>0</v>
      </c>
    </row>
    <row r="84" spans="1:17" s="25" customFormat="1" ht="24">
      <c r="A84" s="16" t="s">
        <v>141</v>
      </c>
      <c r="B84" s="20">
        <f t="shared" si="3"/>
        <v>74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11">
        <f t="shared" si="7"/>
        <v>0</v>
      </c>
    </row>
    <row r="85" spans="1:17" s="25" customFormat="1" ht="14.25">
      <c r="A85" s="19" t="s">
        <v>142</v>
      </c>
      <c r="B85" s="20">
        <f aca="true" t="shared" si="8" ref="B85:B142">1+B84</f>
        <v>75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11">
        <f t="shared" si="7"/>
        <v>0</v>
      </c>
    </row>
    <row r="86" spans="1:17" s="25" customFormat="1" ht="14.25">
      <c r="A86" s="19" t="s">
        <v>143</v>
      </c>
      <c r="B86" s="20">
        <f t="shared" si="8"/>
        <v>76</v>
      </c>
      <c r="C86" s="31">
        <v>5</v>
      </c>
      <c r="D86" s="31">
        <v>1</v>
      </c>
      <c r="E86" s="31">
        <v>1</v>
      </c>
      <c r="F86" s="31">
        <v>0</v>
      </c>
      <c r="G86" s="31">
        <v>1</v>
      </c>
      <c r="H86" s="31">
        <v>0</v>
      </c>
      <c r="I86" s="31"/>
      <c r="J86" s="31">
        <v>1</v>
      </c>
      <c r="K86" s="31"/>
      <c r="L86" s="31"/>
      <c r="M86" s="31"/>
      <c r="N86" s="31">
        <v>1</v>
      </c>
      <c r="O86" s="31"/>
      <c r="P86" s="31"/>
      <c r="Q86" s="11" t="str">
        <f t="shared" si="7"/>
        <v>!!!</v>
      </c>
    </row>
    <row r="87" spans="1:17" s="25" customFormat="1" ht="14.25">
      <c r="A87" s="19" t="s">
        <v>144</v>
      </c>
      <c r="B87" s="20">
        <f t="shared" si="8"/>
        <v>77</v>
      </c>
      <c r="C87" s="31">
        <v>5</v>
      </c>
      <c r="D87" s="31">
        <v>1</v>
      </c>
      <c r="E87" s="31">
        <v>1</v>
      </c>
      <c r="F87" s="31"/>
      <c r="G87" s="31">
        <v>1</v>
      </c>
      <c r="H87" s="31"/>
      <c r="I87" s="31"/>
      <c r="J87" s="31">
        <v>1</v>
      </c>
      <c r="K87" s="31"/>
      <c r="L87" s="31"/>
      <c r="M87" s="31"/>
      <c r="N87" s="31">
        <v>1</v>
      </c>
      <c r="O87" s="31"/>
      <c r="P87" s="31"/>
      <c r="Q87" s="11" t="str">
        <f t="shared" si="7"/>
        <v>!!!</v>
      </c>
    </row>
    <row r="88" spans="1:17" s="25" customFormat="1" ht="24">
      <c r="A88" s="16" t="s">
        <v>145</v>
      </c>
      <c r="B88" s="20">
        <f t="shared" si="8"/>
        <v>78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11">
        <f t="shared" si="7"/>
        <v>0</v>
      </c>
    </row>
    <row r="89" spans="1:17" s="25" customFormat="1" ht="24">
      <c r="A89" s="16" t="s">
        <v>146</v>
      </c>
      <c r="B89" s="20">
        <f t="shared" si="8"/>
        <v>79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1">
        <f t="shared" si="7"/>
        <v>0</v>
      </c>
    </row>
    <row r="90" spans="1:17" s="25" customFormat="1" ht="24">
      <c r="A90" s="16" t="s">
        <v>147</v>
      </c>
      <c r="B90" s="20">
        <f t="shared" si="8"/>
        <v>80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1">
        <f t="shared" si="7"/>
        <v>0</v>
      </c>
    </row>
    <row r="91" spans="1:17" s="25" customFormat="1" ht="14.25">
      <c r="A91" s="19" t="s">
        <v>148</v>
      </c>
      <c r="B91" s="20">
        <f t="shared" si="8"/>
        <v>81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11">
        <f t="shared" si="7"/>
        <v>0</v>
      </c>
    </row>
    <row r="92" spans="1:17" s="25" customFormat="1" ht="14.25">
      <c r="A92" s="19" t="s">
        <v>149</v>
      </c>
      <c r="B92" s="20">
        <f t="shared" si="8"/>
        <v>82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11">
        <f t="shared" si="7"/>
        <v>0</v>
      </c>
    </row>
    <row r="93" spans="1:17" s="25" customFormat="1" ht="14.25">
      <c r="A93" s="19" t="s">
        <v>150</v>
      </c>
      <c r="B93" s="20">
        <f t="shared" si="8"/>
        <v>83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11">
        <f t="shared" si="7"/>
        <v>0</v>
      </c>
    </row>
    <row r="94" spans="1:17" s="25" customFormat="1" ht="14.25">
      <c r="A94" s="19" t="s">
        <v>151</v>
      </c>
      <c r="B94" s="20">
        <f t="shared" si="8"/>
        <v>84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1">
        <f t="shared" si="7"/>
        <v>0</v>
      </c>
    </row>
    <row r="95" spans="1:17" s="25" customFormat="1" ht="14.25">
      <c r="A95" s="19" t="s">
        <v>152</v>
      </c>
      <c r="B95" s="20">
        <f t="shared" si="8"/>
        <v>85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11">
        <f t="shared" si="7"/>
        <v>0</v>
      </c>
    </row>
    <row r="96" spans="1:17" s="25" customFormat="1" ht="14.25">
      <c r="A96" s="19" t="s">
        <v>153</v>
      </c>
      <c r="B96" s="20">
        <f t="shared" si="8"/>
        <v>86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11">
        <f t="shared" si="7"/>
        <v>0</v>
      </c>
    </row>
    <row r="97" spans="1:17" s="25" customFormat="1" ht="14.25">
      <c r="A97" s="19" t="s">
        <v>154</v>
      </c>
      <c r="B97" s="20">
        <f t="shared" si="8"/>
        <v>87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11">
        <f t="shared" si="7"/>
        <v>0</v>
      </c>
    </row>
    <row r="98" spans="1:17" s="25" customFormat="1" ht="14.25">
      <c r="A98" s="19" t="s">
        <v>155</v>
      </c>
      <c r="B98" s="20">
        <f t="shared" si="8"/>
        <v>88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11">
        <f t="shared" si="7"/>
        <v>0</v>
      </c>
    </row>
    <row r="99" spans="1:17" s="25" customFormat="1" ht="14.25">
      <c r="A99" s="19" t="s">
        <v>156</v>
      </c>
      <c r="B99" s="20">
        <f t="shared" si="8"/>
        <v>89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1">
        <f t="shared" si="7"/>
        <v>0</v>
      </c>
    </row>
    <row r="100" spans="1:17" s="25" customFormat="1" ht="14.25">
      <c r="A100" s="19" t="s">
        <v>157</v>
      </c>
      <c r="B100" s="20">
        <f t="shared" si="8"/>
        <v>90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11">
        <f t="shared" si="7"/>
        <v>0</v>
      </c>
    </row>
    <row r="101" spans="1:17" s="25" customFormat="1" ht="14.25">
      <c r="A101" s="19" t="s">
        <v>158</v>
      </c>
      <c r="B101" s="20">
        <f t="shared" si="8"/>
        <v>91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11">
        <f t="shared" si="7"/>
        <v>0</v>
      </c>
    </row>
    <row r="102" spans="1:17" s="25" customFormat="1" ht="14.25">
      <c r="A102" s="19" t="s">
        <v>159</v>
      </c>
      <c r="B102" s="20">
        <f t="shared" si="8"/>
        <v>92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11">
        <f t="shared" si="7"/>
        <v>0</v>
      </c>
    </row>
    <row r="103" spans="1:17" s="25" customFormat="1" ht="14.25">
      <c r="A103" s="19" t="s">
        <v>160</v>
      </c>
      <c r="B103" s="20">
        <f t="shared" si="8"/>
        <v>93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11">
        <f t="shared" si="7"/>
        <v>0</v>
      </c>
    </row>
    <row r="104" spans="1:17" s="25" customFormat="1" ht="24">
      <c r="A104" s="16" t="s">
        <v>161</v>
      </c>
      <c r="B104" s="20">
        <f t="shared" si="8"/>
        <v>94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11">
        <f t="shared" si="7"/>
        <v>0</v>
      </c>
    </row>
    <row r="105" spans="1:17" s="25" customFormat="1" ht="14.25">
      <c r="A105" s="19" t="s">
        <v>162</v>
      </c>
      <c r="B105" s="20">
        <f t="shared" si="8"/>
        <v>95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11">
        <f t="shared" si="7"/>
        <v>0</v>
      </c>
    </row>
    <row r="106" spans="1:17" s="25" customFormat="1" ht="14.25">
      <c r="A106" s="19" t="s">
        <v>163</v>
      </c>
      <c r="B106" s="20">
        <f t="shared" si="8"/>
        <v>96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11">
        <f t="shared" si="7"/>
        <v>0</v>
      </c>
    </row>
    <row r="107" spans="1:17" s="25" customFormat="1" ht="36">
      <c r="A107" s="16" t="s">
        <v>164</v>
      </c>
      <c r="B107" s="20">
        <f t="shared" si="8"/>
        <v>97</v>
      </c>
      <c r="C107" s="30">
        <f>C108+C109+C110</f>
        <v>8</v>
      </c>
      <c r="D107" s="30">
        <f aca="true" t="shared" si="9" ref="D107:P107">D108+D109+D110</f>
        <v>1</v>
      </c>
      <c r="E107" s="30">
        <f t="shared" si="9"/>
        <v>1</v>
      </c>
      <c r="F107" s="30">
        <f t="shared" si="9"/>
        <v>0</v>
      </c>
      <c r="G107" s="30">
        <f t="shared" si="9"/>
        <v>0</v>
      </c>
      <c r="H107" s="30">
        <f t="shared" si="9"/>
        <v>0</v>
      </c>
      <c r="I107" s="30">
        <f t="shared" si="9"/>
        <v>0</v>
      </c>
      <c r="J107" s="30">
        <f t="shared" si="9"/>
        <v>1</v>
      </c>
      <c r="K107" s="30">
        <f t="shared" si="9"/>
        <v>0</v>
      </c>
      <c r="L107" s="30">
        <f t="shared" si="9"/>
        <v>0</v>
      </c>
      <c r="M107" s="30">
        <f t="shared" si="9"/>
        <v>1</v>
      </c>
      <c r="N107" s="30">
        <f t="shared" si="9"/>
        <v>0</v>
      </c>
      <c r="O107" s="30">
        <f t="shared" si="9"/>
        <v>0</v>
      </c>
      <c r="P107" s="30">
        <f t="shared" si="9"/>
        <v>0</v>
      </c>
      <c r="Q107" s="11" t="str">
        <f t="shared" si="7"/>
        <v>!!!</v>
      </c>
    </row>
    <row r="108" spans="1:17" s="25" customFormat="1" ht="14.25">
      <c r="A108" s="19" t="s">
        <v>165</v>
      </c>
      <c r="B108" s="20">
        <f t="shared" si="8"/>
        <v>98</v>
      </c>
      <c r="C108" s="31">
        <v>8</v>
      </c>
      <c r="D108" s="31">
        <v>1</v>
      </c>
      <c r="E108" s="31">
        <v>1</v>
      </c>
      <c r="F108" s="31"/>
      <c r="G108" s="31"/>
      <c r="H108" s="31"/>
      <c r="I108" s="31"/>
      <c r="J108" s="31">
        <v>1</v>
      </c>
      <c r="K108" s="31"/>
      <c r="L108" s="31"/>
      <c r="M108" s="31">
        <v>1</v>
      </c>
      <c r="N108" s="31"/>
      <c r="O108" s="31"/>
      <c r="P108" s="31"/>
      <c r="Q108" s="11" t="str">
        <f t="shared" si="7"/>
        <v>!!!</v>
      </c>
    </row>
    <row r="109" spans="1:17" s="25" customFormat="1" ht="24">
      <c r="A109" s="16" t="s">
        <v>166</v>
      </c>
      <c r="B109" s="20">
        <f t="shared" si="8"/>
        <v>99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11">
        <f t="shared" si="7"/>
        <v>0</v>
      </c>
    </row>
    <row r="110" spans="1:17" s="25" customFormat="1" ht="14.25">
      <c r="A110" s="19" t="s">
        <v>167</v>
      </c>
      <c r="B110" s="20">
        <f t="shared" si="8"/>
        <v>100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11">
        <f t="shared" si="7"/>
        <v>0</v>
      </c>
    </row>
    <row r="111" spans="1:17" s="25" customFormat="1" ht="24">
      <c r="A111" s="16" t="s">
        <v>168</v>
      </c>
      <c r="B111" s="20">
        <f t="shared" si="8"/>
        <v>101</v>
      </c>
      <c r="C111" s="30">
        <f>C112+C113</f>
        <v>0</v>
      </c>
      <c r="D111" s="30">
        <f aca="true" t="shared" si="10" ref="D111:P111">D112+D113</f>
        <v>0</v>
      </c>
      <c r="E111" s="30">
        <f t="shared" si="10"/>
        <v>0</v>
      </c>
      <c r="F111" s="30">
        <f t="shared" si="10"/>
        <v>0</v>
      </c>
      <c r="G111" s="30">
        <f t="shared" si="10"/>
        <v>0</v>
      </c>
      <c r="H111" s="30">
        <f t="shared" si="10"/>
        <v>0</v>
      </c>
      <c r="I111" s="30">
        <f t="shared" si="10"/>
        <v>0</v>
      </c>
      <c r="J111" s="30">
        <f t="shared" si="10"/>
        <v>0</v>
      </c>
      <c r="K111" s="30">
        <f t="shared" si="10"/>
        <v>0</v>
      </c>
      <c r="L111" s="30">
        <f t="shared" si="10"/>
        <v>0</v>
      </c>
      <c r="M111" s="30">
        <f t="shared" si="10"/>
        <v>0</v>
      </c>
      <c r="N111" s="30">
        <f t="shared" si="10"/>
        <v>0</v>
      </c>
      <c r="O111" s="30">
        <f t="shared" si="10"/>
        <v>0</v>
      </c>
      <c r="P111" s="30">
        <f t="shared" si="10"/>
        <v>0</v>
      </c>
      <c r="Q111" s="11">
        <f t="shared" si="7"/>
        <v>0</v>
      </c>
    </row>
    <row r="112" spans="1:17" s="25" customFormat="1" ht="14.25">
      <c r="A112" s="19" t="s">
        <v>169</v>
      </c>
      <c r="B112" s="20">
        <f t="shared" si="8"/>
        <v>102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11">
        <f t="shared" si="7"/>
        <v>0</v>
      </c>
    </row>
    <row r="113" spans="1:17" s="25" customFormat="1" ht="14.25">
      <c r="A113" s="19" t="s">
        <v>170</v>
      </c>
      <c r="B113" s="20">
        <f t="shared" si="8"/>
        <v>103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11">
        <f t="shared" si="7"/>
        <v>0</v>
      </c>
    </row>
    <row r="114" spans="1:17" s="25" customFormat="1" ht="14.25">
      <c r="A114" s="19" t="s">
        <v>171</v>
      </c>
      <c r="B114" s="20">
        <f t="shared" si="8"/>
        <v>104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11">
        <f t="shared" si="7"/>
        <v>0</v>
      </c>
    </row>
    <row r="115" spans="1:17" s="25" customFormat="1" ht="14.25">
      <c r="A115" s="19" t="s">
        <v>172</v>
      </c>
      <c r="B115" s="20">
        <f t="shared" si="8"/>
        <v>105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11">
        <f t="shared" si="7"/>
        <v>0</v>
      </c>
    </row>
    <row r="116" spans="1:17" s="25" customFormat="1" ht="24">
      <c r="A116" s="16" t="s">
        <v>173</v>
      </c>
      <c r="B116" s="20">
        <f t="shared" si="8"/>
        <v>106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11">
        <f t="shared" si="7"/>
        <v>0</v>
      </c>
    </row>
    <row r="117" spans="1:17" s="25" customFormat="1" ht="14.25">
      <c r="A117" s="19" t="s">
        <v>174</v>
      </c>
      <c r="B117" s="20">
        <f t="shared" si="8"/>
        <v>107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11">
        <f t="shared" si="7"/>
        <v>0</v>
      </c>
    </row>
    <row r="118" spans="1:17" s="25" customFormat="1" ht="14.25">
      <c r="A118" s="19" t="s">
        <v>175</v>
      </c>
      <c r="B118" s="20">
        <f t="shared" si="8"/>
        <v>108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11">
        <f t="shared" si="7"/>
        <v>0</v>
      </c>
    </row>
    <row r="119" spans="1:17" s="25" customFormat="1" ht="24">
      <c r="A119" s="16" t="s">
        <v>176</v>
      </c>
      <c r="B119" s="20">
        <f t="shared" si="8"/>
        <v>109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11">
        <f t="shared" si="7"/>
        <v>0</v>
      </c>
    </row>
    <row r="120" spans="1:17" s="25" customFormat="1" ht="48">
      <c r="A120" s="16" t="s">
        <v>177</v>
      </c>
      <c r="B120" s="20">
        <f t="shared" si="8"/>
        <v>110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11">
        <f t="shared" si="7"/>
        <v>0</v>
      </c>
    </row>
    <row r="121" spans="1:17" s="25" customFormat="1" ht="24">
      <c r="A121" s="16" t="s">
        <v>178</v>
      </c>
      <c r="B121" s="20">
        <f t="shared" si="8"/>
        <v>111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11">
        <f t="shared" si="7"/>
        <v>0</v>
      </c>
    </row>
    <row r="122" spans="1:17" s="25" customFormat="1" ht="14.25">
      <c r="A122" s="34" t="s">
        <v>36</v>
      </c>
      <c r="B122" s="20">
        <f t="shared" si="8"/>
        <v>112</v>
      </c>
      <c r="C122" s="30">
        <f>SUM(C11:C21)+SUM(C24:C34)+SUM(C37:C46)+SUM(C48:C57)+SUM(C60:C86)+SUM(C89:C107)+C111+SUM(C114:C121)</f>
        <v>34</v>
      </c>
      <c r="D122" s="30">
        <f aca="true" t="shared" si="11" ref="D122:P122">SUM(D11:D21)+SUM(D24:D34)+SUM(D37:D46)+SUM(D48:D57)+SUM(D60:D86)+SUM(D89:D107)+D111+SUM(D114:D121)</f>
        <v>5</v>
      </c>
      <c r="E122" s="30">
        <f t="shared" si="11"/>
        <v>3</v>
      </c>
      <c r="F122" s="30">
        <f t="shared" si="11"/>
        <v>1</v>
      </c>
      <c r="G122" s="30">
        <f t="shared" si="11"/>
        <v>2</v>
      </c>
      <c r="H122" s="30">
        <f t="shared" si="11"/>
        <v>1</v>
      </c>
      <c r="I122" s="30">
        <f t="shared" si="11"/>
        <v>0</v>
      </c>
      <c r="J122" s="30">
        <f t="shared" si="11"/>
        <v>4</v>
      </c>
      <c r="K122" s="30">
        <f t="shared" si="11"/>
        <v>0</v>
      </c>
      <c r="L122" s="30">
        <f t="shared" si="11"/>
        <v>0</v>
      </c>
      <c r="M122" s="30">
        <f t="shared" si="11"/>
        <v>4</v>
      </c>
      <c r="N122" s="30">
        <f t="shared" si="11"/>
        <v>1</v>
      </c>
      <c r="O122" s="30">
        <f t="shared" si="11"/>
        <v>0</v>
      </c>
      <c r="P122" s="30">
        <f t="shared" si="11"/>
        <v>0</v>
      </c>
      <c r="Q122" s="11" t="str">
        <f t="shared" si="7"/>
        <v>!!!</v>
      </c>
    </row>
    <row r="123" spans="1:17" s="25" customFormat="1" ht="48">
      <c r="A123" s="16" t="s">
        <v>179</v>
      </c>
      <c r="B123" s="20">
        <f t="shared" si="8"/>
        <v>113</v>
      </c>
      <c r="C123" s="30">
        <f>C124+C125+C126</f>
        <v>34</v>
      </c>
      <c r="D123" s="30">
        <f aca="true" t="shared" si="12" ref="D123:P123">D124+D125+D126</f>
        <v>5</v>
      </c>
      <c r="E123" s="30">
        <f t="shared" si="12"/>
        <v>3</v>
      </c>
      <c r="F123" s="30">
        <f t="shared" si="12"/>
        <v>2</v>
      </c>
      <c r="G123" s="30">
        <f t="shared" si="12"/>
        <v>2</v>
      </c>
      <c r="H123" s="30">
        <f t="shared" si="12"/>
        <v>1</v>
      </c>
      <c r="I123" s="30">
        <f t="shared" si="12"/>
        <v>0</v>
      </c>
      <c r="J123" s="30">
        <f t="shared" si="12"/>
        <v>4</v>
      </c>
      <c r="K123" s="30">
        <f t="shared" si="12"/>
        <v>0</v>
      </c>
      <c r="L123" s="30">
        <f t="shared" si="12"/>
        <v>0</v>
      </c>
      <c r="M123" s="30">
        <f t="shared" si="12"/>
        <v>4</v>
      </c>
      <c r="N123" s="30">
        <f t="shared" si="12"/>
        <v>1</v>
      </c>
      <c r="O123" s="30">
        <f t="shared" si="12"/>
        <v>0</v>
      </c>
      <c r="P123" s="30">
        <f t="shared" si="12"/>
        <v>0</v>
      </c>
      <c r="Q123" s="11" t="str">
        <f t="shared" si="7"/>
        <v>!!!</v>
      </c>
    </row>
    <row r="124" spans="1:17" s="25" customFormat="1" ht="60">
      <c r="A124" s="16" t="s">
        <v>180</v>
      </c>
      <c r="B124" s="20">
        <f t="shared" si="8"/>
        <v>114</v>
      </c>
      <c r="C124" s="31">
        <v>34</v>
      </c>
      <c r="D124" s="31">
        <v>5</v>
      </c>
      <c r="E124" s="31">
        <v>3</v>
      </c>
      <c r="F124" s="31">
        <v>2</v>
      </c>
      <c r="G124" s="31">
        <v>2</v>
      </c>
      <c r="H124" s="31">
        <v>1</v>
      </c>
      <c r="I124" s="31"/>
      <c r="J124" s="31">
        <v>4</v>
      </c>
      <c r="K124" s="31"/>
      <c r="L124" s="31"/>
      <c r="M124" s="31">
        <v>4</v>
      </c>
      <c r="N124" s="31">
        <v>1</v>
      </c>
      <c r="O124" s="31"/>
      <c r="P124" s="31"/>
      <c r="Q124" s="11" t="str">
        <f t="shared" si="7"/>
        <v>!!!</v>
      </c>
    </row>
    <row r="125" spans="1:17" s="25" customFormat="1" ht="36">
      <c r="A125" s="16" t="s">
        <v>181</v>
      </c>
      <c r="B125" s="20">
        <f t="shared" si="8"/>
        <v>115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11">
        <f t="shared" si="7"/>
        <v>0</v>
      </c>
    </row>
    <row r="126" spans="1:17" s="25" customFormat="1" ht="36">
      <c r="A126" s="16" t="s">
        <v>182</v>
      </c>
      <c r="B126" s="20">
        <f t="shared" si="8"/>
        <v>116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11">
        <f t="shared" si="7"/>
        <v>0</v>
      </c>
    </row>
    <row r="127" spans="1:17" s="25" customFormat="1" ht="14.25">
      <c r="A127" s="19" t="s">
        <v>26</v>
      </c>
      <c r="B127" s="20">
        <f t="shared" si="8"/>
        <v>117</v>
      </c>
      <c r="C127" s="30">
        <f>C128+C129+C130</f>
        <v>0</v>
      </c>
      <c r="D127" s="30">
        <f aca="true" t="shared" si="13" ref="D127:P127">D128+D129+D130</f>
        <v>0</v>
      </c>
      <c r="E127" s="30">
        <f t="shared" si="13"/>
        <v>0</v>
      </c>
      <c r="F127" s="30">
        <f t="shared" si="13"/>
        <v>0</v>
      </c>
      <c r="G127" s="30">
        <f t="shared" si="13"/>
        <v>0</v>
      </c>
      <c r="H127" s="30">
        <f t="shared" si="13"/>
        <v>0</v>
      </c>
      <c r="I127" s="30">
        <f t="shared" si="13"/>
        <v>0</v>
      </c>
      <c r="J127" s="30">
        <f t="shared" si="13"/>
        <v>0</v>
      </c>
      <c r="K127" s="30">
        <f t="shared" si="13"/>
        <v>0</v>
      </c>
      <c r="L127" s="30">
        <f t="shared" si="13"/>
        <v>0</v>
      </c>
      <c r="M127" s="30">
        <f t="shared" si="13"/>
        <v>0</v>
      </c>
      <c r="N127" s="30">
        <f t="shared" si="13"/>
        <v>0</v>
      </c>
      <c r="O127" s="30">
        <f t="shared" si="13"/>
        <v>0</v>
      </c>
      <c r="P127" s="30">
        <f t="shared" si="13"/>
        <v>0</v>
      </c>
      <c r="Q127" s="11">
        <f t="shared" si="7"/>
        <v>0</v>
      </c>
    </row>
    <row r="128" spans="1:17" s="25" customFormat="1" ht="60">
      <c r="A128" s="16" t="s">
        <v>180</v>
      </c>
      <c r="B128" s="20">
        <f t="shared" si="8"/>
        <v>118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11">
        <f t="shared" si="7"/>
        <v>0</v>
      </c>
    </row>
    <row r="129" spans="1:17" s="25" customFormat="1" ht="36">
      <c r="A129" s="16" t="s">
        <v>181</v>
      </c>
      <c r="B129" s="20">
        <f t="shared" si="8"/>
        <v>119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1">
        <f t="shared" si="7"/>
        <v>0</v>
      </c>
    </row>
    <row r="130" spans="1:17" s="25" customFormat="1" ht="36">
      <c r="A130" s="16" t="s">
        <v>182</v>
      </c>
      <c r="B130" s="20">
        <f t="shared" si="8"/>
        <v>120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11">
        <f t="shared" si="7"/>
        <v>0</v>
      </c>
    </row>
    <row r="131" spans="1:17" s="25" customFormat="1" ht="14.25">
      <c r="A131" s="19" t="s">
        <v>27</v>
      </c>
      <c r="B131" s="20">
        <f t="shared" si="8"/>
        <v>121</v>
      </c>
      <c r="C131" s="30">
        <f>C132+C133+C134</f>
        <v>0</v>
      </c>
      <c r="D131" s="30">
        <f aca="true" t="shared" si="14" ref="D131:P131">D132+D133+D134</f>
        <v>0</v>
      </c>
      <c r="E131" s="30">
        <f t="shared" si="14"/>
        <v>0</v>
      </c>
      <c r="F131" s="30">
        <f t="shared" si="14"/>
        <v>0</v>
      </c>
      <c r="G131" s="30">
        <f t="shared" si="14"/>
        <v>0</v>
      </c>
      <c r="H131" s="30">
        <f t="shared" si="14"/>
        <v>0</v>
      </c>
      <c r="I131" s="30">
        <f t="shared" si="14"/>
        <v>0</v>
      </c>
      <c r="J131" s="30">
        <f t="shared" si="14"/>
        <v>0</v>
      </c>
      <c r="K131" s="30">
        <f t="shared" si="14"/>
        <v>0</v>
      </c>
      <c r="L131" s="30">
        <f t="shared" si="14"/>
        <v>0</v>
      </c>
      <c r="M131" s="30">
        <f t="shared" si="14"/>
        <v>0</v>
      </c>
      <c r="N131" s="30">
        <f t="shared" si="14"/>
        <v>0</v>
      </c>
      <c r="O131" s="30">
        <f t="shared" si="14"/>
        <v>0</v>
      </c>
      <c r="P131" s="30">
        <f t="shared" si="14"/>
        <v>0</v>
      </c>
      <c r="Q131" s="11">
        <f t="shared" si="7"/>
        <v>0</v>
      </c>
    </row>
    <row r="132" spans="1:17" s="25" customFormat="1" ht="60">
      <c r="A132" s="16" t="s">
        <v>180</v>
      </c>
      <c r="B132" s="20">
        <f t="shared" si="8"/>
        <v>122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11">
        <f t="shared" si="7"/>
        <v>0</v>
      </c>
    </row>
    <row r="133" spans="1:17" s="25" customFormat="1" ht="36">
      <c r="A133" s="16" t="s">
        <v>181</v>
      </c>
      <c r="B133" s="20">
        <f t="shared" si="8"/>
        <v>123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11">
        <f t="shared" si="7"/>
        <v>0</v>
      </c>
    </row>
    <row r="134" spans="1:17" s="25" customFormat="1" ht="36">
      <c r="A134" s="16" t="s">
        <v>182</v>
      </c>
      <c r="B134" s="20">
        <f t="shared" si="8"/>
        <v>124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11">
        <f t="shared" si="7"/>
        <v>0</v>
      </c>
    </row>
    <row r="135" spans="1:17" s="25" customFormat="1" ht="14.25">
      <c r="A135" s="19" t="s">
        <v>28</v>
      </c>
      <c r="B135" s="20">
        <f t="shared" si="8"/>
        <v>125</v>
      </c>
      <c r="C135" s="30">
        <f>C136+C137+C138</f>
        <v>0</v>
      </c>
      <c r="D135" s="30">
        <f aca="true" t="shared" si="15" ref="D135:P135">D136+D137+D138</f>
        <v>0</v>
      </c>
      <c r="E135" s="30">
        <f t="shared" si="15"/>
        <v>0</v>
      </c>
      <c r="F135" s="30">
        <f t="shared" si="15"/>
        <v>0</v>
      </c>
      <c r="G135" s="30">
        <f t="shared" si="15"/>
        <v>0</v>
      </c>
      <c r="H135" s="30">
        <f t="shared" si="15"/>
        <v>0</v>
      </c>
      <c r="I135" s="30">
        <f t="shared" si="15"/>
        <v>0</v>
      </c>
      <c r="J135" s="30">
        <f t="shared" si="15"/>
        <v>0</v>
      </c>
      <c r="K135" s="30">
        <f t="shared" si="15"/>
        <v>0</v>
      </c>
      <c r="L135" s="30">
        <f t="shared" si="15"/>
        <v>0</v>
      </c>
      <c r="M135" s="30">
        <f t="shared" si="15"/>
        <v>0</v>
      </c>
      <c r="N135" s="30">
        <f t="shared" si="15"/>
        <v>0</v>
      </c>
      <c r="O135" s="30">
        <f t="shared" si="15"/>
        <v>0</v>
      </c>
      <c r="P135" s="30">
        <f t="shared" si="15"/>
        <v>0</v>
      </c>
      <c r="Q135" s="11">
        <f t="shared" si="7"/>
        <v>0</v>
      </c>
    </row>
    <row r="136" spans="1:17" s="25" customFormat="1" ht="60">
      <c r="A136" s="16" t="s">
        <v>180</v>
      </c>
      <c r="B136" s="20">
        <f t="shared" si="8"/>
        <v>126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11">
        <f t="shared" si="7"/>
        <v>0</v>
      </c>
    </row>
    <row r="137" spans="1:17" s="25" customFormat="1" ht="36">
      <c r="A137" s="16" t="s">
        <v>181</v>
      </c>
      <c r="B137" s="20">
        <f t="shared" si="8"/>
        <v>127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11">
        <f t="shared" si="7"/>
        <v>0</v>
      </c>
    </row>
    <row r="138" spans="1:17" s="25" customFormat="1" ht="36">
      <c r="A138" s="16" t="s">
        <v>182</v>
      </c>
      <c r="B138" s="20">
        <f t="shared" si="8"/>
        <v>128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1">
        <f t="shared" si="7"/>
        <v>0</v>
      </c>
    </row>
    <row r="139" spans="1:17" s="25" customFormat="1" ht="14.25">
      <c r="A139" s="19" t="s">
        <v>183</v>
      </c>
      <c r="B139" s="20">
        <f t="shared" si="8"/>
        <v>129</v>
      </c>
      <c r="C139" s="30">
        <f>C140+C141+C142</f>
        <v>0</v>
      </c>
      <c r="D139" s="30">
        <f aca="true" t="shared" si="16" ref="D139:P139">D140+D141+D142</f>
        <v>0</v>
      </c>
      <c r="E139" s="30">
        <f t="shared" si="16"/>
        <v>0</v>
      </c>
      <c r="F139" s="30">
        <f t="shared" si="16"/>
        <v>0</v>
      </c>
      <c r="G139" s="30">
        <f t="shared" si="16"/>
        <v>0</v>
      </c>
      <c r="H139" s="30">
        <f t="shared" si="16"/>
        <v>0</v>
      </c>
      <c r="I139" s="30">
        <f t="shared" si="16"/>
        <v>0</v>
      </c>
      <c r="J139" s="30">
        <f t="shared" si="16"/>
        <v>0</v>
      </c>
      <c r="K139" s="30">
        <f t="shared" si="16"/>
        <v>0</v>
      </c>
      <c r="L139" s="30">
        <f t="shared" si="16"/>
        <v>0</v>
      </c>
      <c r="M139" s="30">
        <f t="shared" si="16"/>
        <v>0</v>
      </c>
      <c r="N139" s="30">
        <f t="shared" si="16"/>
        <v>0</v>
      </c>
      <c r="O139" s="30">
        <f t="shared" si="16"/>
        <v>0</v>
      </c>
      <c r="P139" s="30">
        <f t="shared" si="16"/>
        <v>0</v>
      </c>
      <c r="Q139" s="11">
        <f t="shared" si="7"/>
        <v>0</v>
      </c>
    </row>
    <row r="140" spans="1:17" s="25" customFormat="1" ht="60">
      <c r="A140" s="16" t="s">
        <v>180</v>
      </c>
      <c r="B140" s="20">
        <f t="shared" si="8"/>
        <v>130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11">
        <f>IF((C140&gt;=D140)*OR(C140&gt;=E140+F140)*OR(C140&gt;=G140+H140)*OR(E140&gt;=G140)*OR(F140&gt;=H140)*OR(C140&gt;=I140+J140+K140)*OR(C140=L140+M140+N140+O140)*OR(C140&gt;=P140),,"!!!")</f>
        <v>0</v>
      </c>
    </row>
    <row r="141" spans="1:17" s="25" customFormat="1" ht="36">
      <c r="A141" s="16" t="s">
        <v>181</v>
      </c>
      <c r="B141" s="20">
        <f t="shared" si="8"/>
        <v>131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1">
        <f>IF((C141&gt;=D141)*OR(C141&gt;=E141+F141)*OR(C141&gt;=G141+H141)*OR(E141&gt;=G141)*OR(F141&gt;=H141)*OR(C141&gt;=I141+J141+K141)*OR(C141=L141+M141+N141+O141)*OR(C141&gt;=P141),,"!!!")</f>
        <v>0</v>
      </c>
    </row>
    <row r="142" spans="1:17" s="25" customFormat="1" ht="36">
      <c r="A142" s="16" t="s">
        <v>182</v>
      </c>
      <c r="B142" s="20">
        <f t="shared" si="8"/>
        <v>132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11">
        <f>IF((C142&gt;=D142)*OR(C142&gt;=E142+F142)*OR(C142&gt;=G142+H142)*OR(E142&gt;=G142)*OR(F142&gt;=H142)*OR(C142&gt;=I142+J142+K142)*OR(C142=L142+M142+N142+O142)*OR(C142&gt;=P142),,"!!!")</f>
        <v>0</v>
      </c>
    </row>
  </sheetData>
  <sheetProtection password="CF00" sheet="1"/>
  <mergeCells count="23">
    <mergeCell ref="E8:E9"/>
    <mergeCell ref="F8:F9"/>
    <mergeCell ref="G8:H8"/>
    <mergeCell ref="A1:P1"/>
    <mergeCell ref="A3:P3"/>
    <mergeCell ref="A5:P5"/>
    <mergeCell ref="A6:A9"/>
    <mergeCell ref="B6:B9"/>
    <mergeCell ref="C6:D7"/>
    <mergeCell ref="E6:P6"/>
    <mergeCell ref="L8:L9"/>
    <mergeCell ref="E7:H7"/>
    <mergeCell ref="I7:K7"/>
    <mergeCell ref="P7:P9"/>
    <mergeCell ref="C8:C9"/>
    <mergeCell ref="D8:D9"/>
    <mergeCell ref="M8:M9"/>
    <mergeCell ref="N8:N9"/>
    <mergeCell ref="O8:O9"/>
    <mergeCell ref="I8:I9"/>
    <mergeCell ref="J8:J9"/>
    <mergeCell ref="K8:K9"/>
    <mergeCell ref="L7:O7"/>
  </mergeCells>
  <printOptions/>
  <pageMargins left="0.5118110236220472" right="0.5118110236220472" top="0.5511811023622047" bottom="0.5511811023622047" header="0" footer="0"/>
  <pageSetup blackAndWhite="1" fitToHeight="1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Пургин СВ</dc:creator>
  <cp:keywords/>
  <dc:description/>
  <cp:lastModifiedBy>Админ</cp:lastModifiedBy>
  <cp:lastPrinted>2014-11-17T11:32:00Z</cp:lastPrinted>
  <dcterms:created xsi:type="dcterms:W3CDTF">2014-10-31T05:22:42Z</dcterms:created>
  <dcterms:modified xsi:type="dcterms:W3CDTF">2014-11-20T04:50:28Z</dcterms:modified>
  <cp:category/>
  <cp:version/>
  <cp:contentType/>
  <cp:contentStatus/>
</cp:coreProperties>
</file>